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drawings/drawing4.xml" ContentType="application/vnd.openxmlformats-officedocument.drawing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david/Desktop/"/>
    </mc:Choice>
  </mc:AlternateContent>
  <xr:revisionPtr revIDLastSave="0" documentId="13_ncr:1_{16E6578E-ADA1-A043-BCCE-E46793521385}" xr6:coauthVersionLast="47" xr6:coauthVersionMax="47" xr10:uidLastSave="{00000000-0000-0000-0000-000000000000}"/>
  <bookViews>
    <workbookView xWindow="0" yWindow="720" windowWidth="29400" windowHeight="18400" activeTab="3" xr2:uid="{E9B8812D-3935-498F-8C3E-47527FF77913}"/>
  </bookViews>
  <sheets>
    <sheet name="Datos" sheetId="7" r:id="rId1"/>
    <sheet name="App" sheetId="1" r:id="rId2"/>
    <sheet name="Nutrientes" sheetId="4" r:id="rId3"/>
    <sheet name="Dieta" sheetId="5" r:id="rId4"/>
    <sheet name="Gráficas" sheetId="8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12" i="4" l="1"/>
  <c r="N10" i="4"/>
  <c r="G12" i="4"/>
  <c r="G10" i="4"/>
  <c r="T12" i="5"/>
  <c r="R12" i="5"/>
  <c r="T10" i="5"/>
  <c r="R10" i="5"/>
  <c r="J19" i="5"/>
  <c r="L19" i="5"/>
  <c r="J24" i="5"/>
  <c r="J26" i="5"/>
  <c r="L26" i="5"/>
  <c r="L24" i="5"/>
  <c r="L10" i="5"/>
  <c r="J10" i="5"/>
  <c r="G10" i="8"/>
  <c r="B3" i="8"/>
  <c r="D3" i="8" s="1"/>
  <c r="B4" i="8"/>
  <c r="E4" i="8" s="1"/>
  <c r="B5" i="8"/>
  <c r="F5" i="8" s="1"/>
  <c r="B6" i="8"/>
  <c r="E6" i="8" s="1"/>
  <c r="B7" i="8"/>
  <c r="E7" i="8" s="1"/>
  <c r="B8" i="8"/>
  <c r="F8" i="8" s="1"/>
  <c r="B9" i="8"/>
  <c r="F9" i="8" s="1"/>
  <c r="B10" i="8"/>
  <c r="E10" i="8" s="1"/>
  <c r="J12" i="5"/>
  <c r="L12" i="5"/>
  <c r="L17" i="5"/>
  <c r="J17" i="5"/>
  <c r="G6" i="4"/>
  <c r="N8" i="4"/>
  <c r="N6" i="4"/>
  <c r="G8" i="4"/>
  <c r="S7" i="1"/>
  <c r="S5" i="1"/>
  <c r="C4" i="8" l="1"/>
  <c r="G6" i="8"/>
  <c r="G5" i="8"/>
  <c r="G4" i="8"/>
  <c r="F3" i="8"/>
  <c r="G3" i="8"/>
  <c r="G7" i="8"/>
  <c r="G8" i="8"/>
  <c r="G9" i="8"/>
  <c r="E3" i="8"/>
  <c r="D5" i="8"/>
  <c r="C6" i="8"/>
  <c r="D6" i="8"/>
  <c r="F6" i="8"/>
  <c r="E8" i="8"/>
  <c r="C8" i="8"/>
  <c r="D8" i="8"/>
  <c r="C9" i="8"/>
  <c r="D9" i="8"/>
  <c r="F10" i="8"/>
  <c r="C10" i="8"/>
  <c r="D10" i="8"/>
  <c r="E9" i="8"/>
  <c r="F7" i="8"/>
  <c r="C7" i="8"/>
  <c r="D7" i="8"/>
  <c r="E5" i="8"/>
  <c r="C5" i="8"/>
  <c r="F4" i="8"/>
  <c r="D4" i="8"/>
  <c r="C3" i="8"/>
  <c r="N40" i="8" l="1"/>
  <c r="E14" i="8"/>
  <c r="C14" i="8"/>
  <c r="A14" i="8"/>
  <c r="B14" i="8"/>
  <c r="D14" i="8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6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  <bk>
      <extLst>
        <ext uri="{3e2802c4-a4d2-4d8b-9148-e3be6c30e623}">
          <xlrd:rvb i="374"/>
        </ext>
      </extLst>
    </bk>
    <bk>
      <extLst>
        <ext uri="{3e2802c4-a4d2-4d8b-9148-e3be6c30e623}">
          <xlrd:rvb i="375"/>
        </ext>
      </extLst>
    </bk>
    <bk>
      <extLst>
        <ext uri="{3e2802c4-a4d2-4d8b-9148-e3be6c30e623}">
          <xlrd:rvb i="376"/>
        </ext>
      </extLst>
    </bk>
    <bk>
      <extLst>
        <ext uri="{3e2802c4-a4d2-4d8b-9148-e3be6c30e623}">
          <xlrd:rvb i="377"/>
        </ext>
      </extLst>
    </bk>
    <bk>
      <extLst>
        <ext uri="{3e2802c4-a4d2-4d8b-9148-e3be6c30e623}">
          <xlrd:rvb i="378"/>
        </ext>
      </extLst>
    </bk>
    <bk>
      <extLst>
        <ext uri="{3e2802c4-a4d2-4d8b-9148-e3be6c30e623}">
          <xlrd:rvb i="379"/>
        </ext>
      </extLst>
    </bk>
    <bk>
      <extLst>
        <ext uri="{3e2802c4-a4d2-4d8b-9148-e3be6c30e623}">
          <xlrd:rvb i="380"/>
        </ext>
      </extLst>
    </bk>
    <bk>
      <extLst>
        <ext uri="{3e2802c4-a4d2-4d8b-9148-e3be6c30e623}">
          <xlrd:rvb i="381"/>
        </ext>
      </extLst>
    </bk>
    <bk>
      <extLst>
        <ext uri="{3e2802c4-a4d2-4d8b-9148-e3be6c30e623}">
          <xlrd:rvb i="382"/>
        </ext>
      </extLst>
    </bk>
    <bk>
      <extLst>
        <ext uri="{3e2802c4-a4d2-4d8b-9148-e3be6c30e623}">
          <xlrd:rvb i="383"/>
        </ext>
      </extLst>
    </bk>
    <bk>
      <extLst>
        <ext uri="{3e2802c4-a4d2-4d8b-9148-e3be6c30e623}">
          <xlrd:rvb i="384"/>
        </ext>
      </extLst>
    </bk>
    <bk>
      <extLst>
        <ext uri="{3e2802c4-a4d2-4d8b-9148-e3be6c30e623}">
          <xlrd:rvb i="385"/>
        </ext>
      </extLst>
    </bk>
    <bk>
      <extLst>
        <ext uri="{3e2802c4-a4d2-4d8b-9148-e3be6c30e623}">
          <xlrd:rvb i="386"/>
        </ext>
      </extLst>
    </bk>
    <bk>
      <extLst>
        <ext uri="{3e2802c4-a4d2-4d8b-9148-e3be6c30e623}">
          <xlrd:rvb i="387"/>
        </ext>
      </extLst>
    </bk>
    <bk>
      <extLst>
        <ext uri="{3e2802c4-a4d2-4d8b-9148-e3be6c30e623}">
          <xlrd:rvb i="388"/>
        </ext>
      </extLst>
    </bk>
    <bk>
      <extLst>
        <ext uri="{3e2802c4-a4d2-4d8b-9148-e3be6c30e623}">
          <xlrd:rvb i="389"/>
        </ext>
      </extLst>
    </bk>
    <bk>
      <extLst>
        <ext uri="{3e2802c4-a4d2-4d8b-9148-e3be6c30e623}">
          <xlrd:rvb i="390"/>
        </ext>
      </extLst>
    </bk>
    <bk>
      <extLst>
        <ext uri="{3e2802c4-a4d2-4d8b-9148-e3be6c30e623}">
          <xlrd:rvb i="391"/>
        </ext>
      </extLst>
    </bk>
    <bk>
      <extLst>
        <ext uri="{3e2802c4-a4d2-4d8b-9148-e3be6c30e623}">
          <xlrd:rvb i="392"/>
        </ext>
      </extLst>
    </bk>
    <bk>
      <extLst>
        <ext uri="{3e2802c4-a4d2-4d8b-9148-e3be6c30e623}">
          <xlrd:rvb i="393"/>
        </ext>
      </extLst>
    </bk>
    <bk>
      <extLst>
        <ext uri="{3e2802c4-a4d2-4d8b-9148-e3be6c30e623}">
          <xlrd:rvb i="394"/>
        </ext>
      </extLst>
    </bk>
    <bk>
      <extLst>
        <ext uri="{3e2802c4-a4d2-4d8b-9148-e3be6c30e623}">
          <xlrd:rvb i="395"/>
        </ext>
      </extLst>
    </bk>
    <bk>
      <extLst>
        <ext uri="{3e2802c4-a4d2-4d8b-9148-e3be6c30e623}">
          <xlrd:rvb i="396"/>
        </ext>
      </extLst>
    </bk>
    <bk>
      <extLst>
        <ext uri="{3e2802c4-a4d2-4d8b-9148-e3be6c30e623}">
          <xlrd:rvb i="397"/>
        </ext>
      </extLst>
    </bk>
    <bk>
      <extLst>
        <ext uri="{3e2802c4-a4d2-4d8b-9148-e3be6c30e623}">
          <xlrd:rvb i="398"/>
        </ext>
      </extLst>
    </bk>
    <bk>
      <extLst>
        <ext uri="{3e2802c4-a4d2-4d8b-9148-e3be6c30e623}">
          <xlrd:rvb i="399"/>
        </ext>
      </extLst>
    </bk>
    <bk>
      <extLst>
        <ext uri="{3e2802c4-a4d2-4d8b-9148-e3be6c30e623}">
          <xlrd:rvb i="400"/>
        </ext>
      </extLst>
    </bk>
    <bk>
      <extLst>
        <ext uri="{3e2802c4-a4d2-4d8b-9148-e3be6c30e623}">
          <xlrd:rvb i="401"/>
        </ext>
      </extLst>
    </bk>
    <bk>
      <extLst>
        <ext uri="{3e2802c4-a4d2-4d8b-9148-e3be6c30e623}">
          <xlrd:rvb i="402"/>
        </ext>
      </extLst>
    </bk>
    <bk>
      <extLst>
        <ext uri="{3e2802c4-a4d2-4d8b-9148-e3be6c30e623}">
          <xlrd:rvb i="403"/>
        </ext>
      </extLst>
    </bk>
    <bk>
      <extLst>
        <ext uri="{3e2802c4-a4d2-4d8b-9148-e3be6c30e623}">
          <xlrd:rvb i="404"/>
        </ext>
      </extLst>
    </bk>
    <bk>
      <extLst>
        <ext uri="{3e2802c4-a4d2-4d8b-9148-e3be6c30e623}">
          <xlrd:rvb i="405"/>
        </ext>
      </extLst>
    </bk>
    <bk>
      <extLst>
        <ext uri="{3e2802c4-a4d2-4d8b-9148-e3be6c30e623}">
          <xlrd:rvb i="406"/>
        </ext>
      </extLst>
    </bk>
    <bk>
      <extLst>
        <ext uri="{3e2802c4-a4d2-4d8b-9148-e3be6c30e623}">
          <xlrd:rvb i="407"/>
        </ext>
      </extLst>
    </bk>
    <bk>
      <extLst>
        <ext uri="{3e2802c4-a4d2-4d8b-9148-e3be6c30e623}">
          <xlrd:rvb i="408"/>
        </ext>
      </extLst>
    </bk>
    <bk>
      <extLst>
        <ext uri="{3e2802c4-a4d2-4d8b-9148-e3be6c30e623}">
          <xlrd:rvb i="409"/>
        </ext>
      </extLst>
    </bk>
    <bk>
      <extLst>
        <ext uri="{3e2802c4-a4d2-4d8b-9148-e3be6c30e623}">
          <xlrd:rvb i="410"/>
        </ext>
      </extLst>
    </bk>
    <bk>
      <extLst>
        <ext uri="{3e2802c4-a4d2-4d8b-9148-e3be6c30e623}">
          <xlrd:rvb i="411"/>
        </ext>
      </extLst>
    </bk>
    <bk>
      <extLst>
        <ext uri="{3e2802c4-a4d2-4d8b-9148-e3be6c30e623}">
          <xlrd:rvb i="412"/>
        </ext>
      </extLst>
    </bk>
    <bk>
      <extLst>
        <ext uri="{3e2802c4-a4d2-4d8b-9148-e3be6c30e623}">
          <xlrd:rvb i="413"/>
        </ext>
      </extLst>
    </bk>
    <bk>
      <extLst>
        <ext uri="{3e2802c4-a4d2-4d8b-9148-e3be6c30e623}">
          <xlrd:rvb i="414"/>
        </ext>
      </extLst>
    </bk>
    <bk>
      <extLst>
        <ext uri="{3e2802c4-a4d2-4d8b-9148-e3be6c30e623}">
          <xlrd:rvb i="415"/>
        </ext>
      </extLst>
    </bk>
    <bk>
      <extLst>
        <ext uri="{3e2802c4-a4d2-4d8b-9148-e3be6c30e623}">
          <xlrd:rvb i="416"/>
        </ext>
      </extLst>
    </bk>
    <bk>
      <extLst>
        <ext uri="{3e2802c4-a4d2-4d8b-9148-e3be6c30e623}">
          <xlrd:rvb i="417"/>
        </ext>
      </extLst>
    </bk>
    <bk>
      <extLst>
        <ext uri="{3e2802c4-a4d2-4d8b-9148-e3be6c30e623}">
          <xlrd:rvb i="418"/>
        </ext>
      </extLst>
    </bk>
    <bk>
      <extLst>
        <ext uri="{3e2802c4-a4d2-4d8b-9148-e3be6c30e623}">
          <xlrd:rvb i="419"/>
        </ext>
      </extLst>
    </bk>
    <bk>
      <extLst>
        <ext uri="{3e2802c4-a4d2-4d8b-9148-e3be6c30e623}">
          <xlrd:rvb i="420"/>
        </ext>
      </extLst>
    </bk>
    <bk>
      <extLst>
        <ext uri="{3e2802c4-a4d2-4d8b-9148-e3be6c30e623}">
          <xlrd:rvb i="421"/>
        </ext>
      </extLst>
    </bk>
    <bk>
      <extLst>
        <ext uri="{3e2802c4-a4d2-4d8b-9148-e3be6c30e623}">
          <xlrd:rvb i="422"/>
        </ext>
      </extLst>
    </bk>
    <bk>
      <extLst>
        <ext uri="{3e2802c4-a4d2-4d8b-9148-e3be6c30e623}">
          <xlrd:rvb i="423"/>
        </ext>
      </extLst>
    </bk>
    <bk>
      <extLst>
        <ext uri="{3e2802c4-a4d2-4d8b-9148-e3be6c30e623}">
          <xlrd:rvb i="424"/>
        </ext>
      </extLst>
    </bk>
    <bk>
      <extLst>
        <ext uri="{3e2802c4-a4d2-4d8b-9148-e3be6c30e623}">
          <xlrd:rvb i="425"/>
        </ext>
      </extLst>
    </bk>
    <bk>
      <extLst>
        <ext uri="{3e2802c4-a4d2-4d8b-9148-e3be6c30e623}">
          <xlrd:rvb i="426"/>
        </ext>
      </extLst>
    </bk>
    <bk>
      <extLst>
        <ext uri="{3e2802c4-a4d2-4d8b-9148-e3be6c30e623}">
          <xlrd:rvb i="427"/>
        </ext>
      </extLst>
    </bk>
    <bk>
      <extLst>
        <ext uri="{3e2802c4-a4d2-4d8b-9148-e3be6c30e623}">
          <xlrd:rvb i="428"/>
        </ext>
      </extLst>
    </bk>
    <bk>
      <extLst>
        <ext uri="{3e2802c4-a4d2-4d8b-9148-e3be6c30e623}">
          <xlrd:rvb i="429"/>
        </ext>
      </extLst>
    </bk>
    <bk>
      <extLst>
        <ext uri="{3e2802c4-a4d2-4d8b-9148-e3be6c30e623}">
          <xlrd:rvb i="430"/>
        </ext>
      </extLst>
    </bk>
    <bk>
      <extLst>
        <ext uri="{3e2802c4-a4d2-4d8b-9148-e3be6c30e623}">
          <xlrd:rvb i="431"/>
        </ext>
      </extLst>
    </bk>
    <bk>
      <extLst>
        <ext uri="{3e2802c4-a4d2-4d8b-9148-e3be6c30e623}">
          <xlrd:rvb i="432"/>
        </ext>
      </extLst>
    </bk>
    <bk>
      <extLst>
        <ext uri="{3e2802c4-a4d2-4d8b-9148-e3be6c30e623}">
          <xlrd:rvb i="433"/>
        </ext>
      </extLst>
    </bk>
    <bk>
      <extLst>
        <ext uri="{3e2802c4-a4d2-4d8b-9148-e3be6c30e623}">
          <xlrd:rvb i="434"/>
        </ext>
      </extLst>
    </bk>
    <bk>
      <extLst>
        <ext uri="{3e2802c4-a4d2-4d8b-9148-e3be6c30e623}">
          <xlrd:rvb i="435"/>
        </ext>
      </extLst>
    </bk>
    <bk>
      <extLst>
        <ext uri="{3e2802c4-a4d2-4d8b-9148-e3be6c30e623}">
          <xlrd:rvb i="436"/>
        </ext>
      </extLst>
    </bk>
    <bk>
      <extLst>
        <ext uri="{3e2802c4-a4d2-4d8b-9148-e3be6c30e623}">
          <xlrd:rvb i="437"/>
        </ext>
      </extLst>
    </bk>
    <bk>
      <extLst>
        <ext uri="{3e2802c4-a4d2-4d8b-9148-e3be6c30e623}">
          <xlrd:rvb i="438"/>
        </ext>
      </extLst>
    </bk>
    <bk>
      <extLst>
        <ext uri="{3e2802c4-a4d2-4d8b-9148-e3be6c30e623}">
          <xlrd:rvb i="439"/>
        </ext>
      </extLst>
    </bk>
    <bk>
      <extLst>
        <ext uri="{3e2802c4-a4d2-4d8b-9148-e3be6c30e623}">
          <xlrd:rvb i="440"/>
        </ext>
      </extLst>
    </bk>
    <bk>
      <extLst>
        <ext uri="{3e2802c4-a4d2-4d8b-9148-e3be6c30e623}">
          <xlrd:rvb i="441"/>
        </ext>
      </extLst>
    </bk>
    <bk>
      <extLst>
        <ext uri="{3e2802c4-a4d2-4d8b-9148-e3be6c30e623}">
          <xlrd:rvb i="442"/>
        </ext>
      </extLst>
    </bk>
    <bk>
      <extLst>
        <ext uri="{3e2802c4-a4d2-4d8b-9148-e3be6c30e623}">
          <xlrd:rvb i="443"/>
        </ext>
      </extLst>
    </bk>
    <bk>
      <extLst>
        <ext uri="{3e2802c4-a4d2-4d8b-9148-e3be6c30e623}">
          <xlrd:rvb i="444"/>
        </ext>
      </extLst>
    </bk>
    <bk>
      <extLst>
        <ext uri="{3e2802c4-a4d2-4d8b-9148-e3be6c30e623}">
          <xlrd:rvb i="445"/>
        </ext>
      </extLst>
    </bk>
    <bk>
      <extLst>
        <ext uri="{3e2802c4-a4d2-4d8b-9148-e3be6c30e623}">
          <xlrd:rvb i="446"/>
        </ext>
      </extLst>
    </bk>
    <bk>
      <extLst>
        <ext uri="{3e2802c4-a4d2-4d8b-9148-e3be6c30e623}">
          <xlrd:rvb i="447"/>
        </ext>
      </extLst>
    </bk>
    <bk>
      <extLst>
        <ext uri="{3e2802c4-a4d2-4d8b-9148-e3be6c30e623}">
          <xlrd:rvb i="448"/>
        </ext>
      </extLst>
    </bk>
    <bk>
      <extLst>
        <ext uri="{3e2802c4-a4d2-4d8b-9148-e3be6c30e623}">
          <xlrd:rvb i="449"/>
        </ext>
      </extLst>
    </bk>
    <bk>
      <extLst>
        <ext uri="{3e2802c4-a4d2-4d8b-9148-e3be6c30e623}">
          <xlrd:rvb i="450"/>
        </ext>
      </extLst>
    </bk>
    <bk>
      <extLst>
        <ext uri="{3e2802c4-a4d2-4d8b-9148-e3be6c30e623}">
          <xlrd:rvb i="451"/>
        </ext>
      </extLst>
    </bk>
    <bk>
      <extLst>
        <ext uri="{3e2802c4-a4d2-4d8b-9148-e3be6c30e623}">
          <xlrd:rvb i="452"/>
        </ext>
      </extLst>
    </bk>
    <bk>
      <extLst>
        <ext uri="{3e2802c4-a4d2-4d8b-9148-e3be6c30e623}">
          <xlrd:rvb i="453"/>
        </ext>
      </extLst>
    </bk>
    <bk>
      <extLst>
        <ext uri="{3e2802c4-a4d2-4d8b-9148-e3be6c30e623}">
          <xlrd:rvb i="454"/>
        </ext>
      </extLst>
    </bk>
    <bk>
      <extLst>
        <ext uri="{3e2802c4-a4d2-4d8b-9148-e3be6c30e623}">
          <xlrd:rvb i="455"/>
        </ext>
      </extLst>
    </bk>
    <bk>
      <extLst>
        <ext uri="{3e2802c4-a4d2-4d8b-9148-e3be6c30e623}">
          <xlrd:rvb i="456"/>
        </ext>
      </extLst>
    </bk>
    <bk>
      <extLst>
        <ext uri="{3e2802c4-a4d2-4d8b-9148-e3be6c30e623}">
          <xlrd:rvb i="457"/>
        </ext>
      </extLst>
    </bk>
    <bk>
      <extLst>
        <ext uri="{3e2802c4-a4d2-4d8b-9148-e3be6c30e623}">
          <xlrd:rvb i="458"/>
        </ext>
      </extLst>
    </bk>
    <bk>
      <extLst>
        <ext uri="{3e2802c4-a4d2-4d8b-9148-e3be6c30e623}">
          <xlrd:rvb i="459"/>
        </ext>
      </extLst>
    </bk>
  </futureMetadata>
  <valueMetadata count="46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</valueMetadata>
</metadata>
</file>

<file path=xl/sharedStrings.xml><?xml version="1.0" encoding="utf-8"?>
<sst xmlns="http://schemas.openxmlformats.org/spreadsheetml/2006/main" count="1526" uniqueCount="995">
  <si>
    <t>Introducir Peso:</t>
  </si>
  <si>
    <t>Introducir Estatura:</t>
  </si>
  <si>
    <t>Bienvenido A Comida 
Rápida Salud Inteligente</t>
  </si>
  <si>
    <t>Company</t>
  </si>
  <si>
    <t>Item</t>
  </si>
  <si>
    <t>Calories</t>
  </si>
  <si>
    <t>Price(MXN)</t>
  </si>
  <si>
    <t>Good Fat (g)</t>
  </si>
  <si>
    <t>M1</t>
  </si>
  <si>
    <t>McDonald’s</t>
  </si>
  <si>
    <t>Hamburger</t>
  </si>
  <si>
    <t>M2</t>
  </si>
  <si>
    <t>Cheeseburger</t>
  </si>
  <si>
    <t>M3</t>
  </si>
  <si>
    <t>Double Cheeseburger</t>
  </si>
  <si>
    <t>M4</t>
  </si>
  <si>
    <t>McDouble</t>
  </si>
  <si>
    <t>M5</t>
  </si>
  <si>
    <t>Quarter Pounder® with Cheese</t>
  </si>
  <si>
    <t>M6</t>
  </si>
  <si>
    <t>Double Quarter Pounder® with Cheese</t>
  </si>
  <si>
    <t>M7</t>
  </si>
  <si>
    <t>Big Mac®</t>
  </si>
  <si>
    <t>M8</t>
  </si>
  <si>
    <t>Big N’ Tasty®</t>
  </si>
  <si>
    <t>M9</t>
  </si>
  <si>
    <t>Big N’ Tasty® with Cheese</t>
  </si>
  <si>
    <t>M10</t>
  </si>
  <si>
    <t>Angus Bacon &amp; Cheese</t>
  </si>
  <si>
    <t>M11</t>
  </si>
  <si>
    <t>Angus Deluxe</t>
  </si>
  <si>
    <t>M12</t>
  </si>
  <si>
    <t>Angus Mushroom &amp; Swiss</t>
  </si>
  <si>
    <t>M13</t>
  </si>
  <si>
    <t>Filet-O-Fish®</t>
  </si>
  <si>
    <t>M14</t>
  </si>
  <si>
    <t>McChicken ®</t>
  </si>
  <si>
    <t>M15</t>
  </si>
  <si>
    <t>McRib ®</t>
  </si>
  <si>
    <t>M16</t>
  </si>
  <si>
    <t>Premium Grilled Chicken Classic Sandwich</t>
  </si>
  <si>
    <t>M17</t>
  </si>
  <si>
    <t>Premium Crispy Chicken Classic Sandwich</t>
  </si>
  <si>
    <t>M18</t>
  </si>
  <si>
    <t>Premium Grilled Chicken Club Sandwich</t>
  </si>
  <si>
    <t>M19</t>
  </si>
  <si>
    <t>Premium Crispy Chicken Club Sandwich</t>
  </si>
  <si>
    <t>M20</t>
  </si>
  <si>
    <t>Premium Grilled Chicken Ranch BLT Sandwich</t>
  </si>
  <si>
    <t>M21</t>
  </si>
  <si>
    <t>Premium Crispy Chicken Ranch BLT Sandwich</t>
  </si>
  <si>
    <t>M22</t>
  </si>
  <si>
    <t>Southern Style Crispy Chicken Sandwich</t>
  </si>
  <si>
    <t>M23</t>
  </si>
  <si>
    <t>Ranch Snack Wrap® (Crispy)</t>
  </si>
  <si>
    <t>M24</t>
  </si>
  <si>
    <t>Ranch Snack Wrap® (Grilled)</t>
  </si>
  <si>
    <t>M25</t>
  </si>
  <si>
    <t>Honey Mustard Snack Wrap® (Crispy)</t>
  </si>
  <si>
    <t>M26</t>
  </si>
  <si>
    <t>Honey Mustard Snack Wrap® (Grilled)</t>
  </si>
  <si>
    <t>M27</t>
  </si>
  <si>
    <t>Chipotle BBQ Snack Wrap® (Crispy)</t>
  </si>
  <si>
    <t>M28</t>
  </si>
  <si>
    <t>Chipotle BBQ Snack Wrap® (Grilled)</t>
  </si>
  <si>
    <t>M29</t>
  </si>
  <si>
    <t>Angus Bacon &amp; Cheese Snack Wrap</t>
  </si>
  <si>
    <t>M30</t>
  </si>
  <si>
    <t>Angus Chipotle BBQ Bacon</t>
  </si>
  <si>
    <t>M31</t>
  </si>
  <si>
    <t>Angus Chipotle BBQ Bacon Snack Wrap</t>
  </si>
  <si>
    <t>M32</t>
  </si>
  <si>
    <t>Angus Deluxe Snack Wrap</t>
  </si>
  <si>
    <t>M33</t>
  </si>
  <si>
    <t>Angus Mushroom &amp; Swiss Snack Wrap</t>
  </si>
  <si>
    <t>M34</t>
  </si>
  <si>
    <t>Mac Snack Wrap</t>
  </si>
  <si>
    <t>M35</t>
  </si>
  <si>
    <t>Small French Fries</t>
  </si>
  <si>
    <t>M36</t>
  </si>
  <si>
    <t>Medium French Fries</t>
  </si>
  <si>
    <t>M37</t>
  </si>
  <si>
    <t>Large French Fries</t>
  </si>
  <si>
    <t>M38</t>
  </si>
  <si>
    <t>Chicken McNuggets® (4 piece)</t>
  </si>
  <si>
    <t>M39</t>
  </si>
  <si>
    <t>Chicken McNuggets® (6 piece)</t>
  </si>
  <si>
    <t>M40</t>
  </si>
  <si>
    <t>Chicken McNuggets® (10 piece)</t>
  </si>
  <si>
    <t>M41</t>
  </si>
  <si>
    <t>Chicken Selects® Premium Breast Strips (3 pc)</t>
  </si>
  <si>
    <t>M42</t>
  </si>
  <si>
    <t>Chicken Selects® Premium Breast Strips (5 pc)</t>
  </si>
  <si>
    <t>M43</t>
  </si>
  <si>
    <t>Premium Southwest Salad with Grilled Chicken</t>
  </si>
  <si>
    <t>M44</t>
  </si>
  <si>
    <t>Premium Southwest Salad with Crispy Chicken</t>
  </si>
  <si>
    <t>M45</t>
  </si>
  <si>
    <t>Premium Southwest Salad (without chicken)</t>
  </si>
  <si>
    <t>M46</t>
  </si>
  <si>
    <t>Premium Bacon Ranch Salad with Grilled Chicken</t>
  </si>
  <si>
    <t>M47</t>
  </si>
  <si>
    <t>Premium Bacon Ranch Salad with Crispy Chicken</t>
  </si>
  <si>
    <t>M48</t>
  </si>
  <si>
    <t>Premium Bacon Ranch Salad (without chicken)</t>
  </si>
  <si>
    <t>M49</t>
  </si>
  <si>
    <t>Premium Caesar Salad with Grilled Chicken</t>
  </si>
  <si>
    <t>M50</t>
  </si>
  <si>
    <t>Premium Caesar Salad with Crispy Chicken</t>
  </si>
  <si>
    <t>M51</t>
  </si>
  <si>
    <t>Premium Caesar Salad (without chicken)</t>
  </si>
  <si>
    <t>M52</t>
  </si>
  <si>
    <t>Side Salad</t>
  </si>
  <si>
    <t>M53</t>
  </si>
  <si>
    <t>Egg McMuffin®</t>
  </si>
  <si>
    <t>M54</t>
  </si>
  <si>
    <t>Sausage McMuffin®</t>
  </si>
  <si>
    <t>M55</t>
  </si>
  <si>
    <t>Sausage McMuffin® with Egg</t>
  </si>
  <si>
    <t>M56</t>
  </si>
  <si>
    <t>English Muffin</t>
  </si>
  <si>
    <t>M57</t>
  </si>
  <si>
    <t>Bacon, Egg &amp; Cheese Biscuit (Regular Size Biscuit)</t>
  </si>
  <si>
    <t>M58</t>
  </si>
  <si>
    <t>Bacon, Egg &amp; Cheese Biscuit (Large Size Biscuit)</t>
  </si>
  <si>
    <t>M59</t>
  </si>
  <si>
    <t>Sausage Biscuit with Egg (Regular Size Biscuit)</t>
  </si>
  <si>
    <t>M60</t>
  </si>
  <si>
    <t>Sausage Biscuit with Egg (Large Size Biscuit)</t>
  </si>
  <si>
    <t>M61</t>
  </si>
  <si>
    <t>Sausage Biscuit (Regular Size Biscuit)</t>
  </si>
  <si>
    <t>M62</t>
  </si>
  <si>
    <t>Sausage Biscuit (Large Size Biscuit)</t>
  </si>
  <si>
    <t>M63</t>
  </si>
  <si>
    <t>Southern Style Chicken Biscuit (Regular Size Biscuit)</t>
  </si>
  <si>
    <t>M64</t>
  </si>
  <si>
    <t>Southern Style Chicken Biscuit (Large Size Biscuit)</t>
  </si>
  <si>
    <t>M65</t>
  </si>
  <si>
    <t>Steak, Egg &amp; Cheese Bagel</t>
  </si>
  <si>
    <t>M66</t>
  </si>
  <si>
    <t>Bacon, Egg &amp; Cheese McGriddles®</t>
  </si>
  <si>
    <t>M67</t>
  </si>
  <si>
    <t>Sausage, Egg &amp; Cheese McGriddles®</t>
  </si>
  <si>
    <t>M68</t>
  </si>
  <si>
    <t>Sausage McGriddles®</t>
  </si>
  <si>
    <t>M69</t>
  </si>
  <si>
    <t>Big Breakfast® (Regular Size Biscuit)</t>
  </si>
  <si>
    <t>M70</t>
  </si>
  <si>
    <t>Big Breakfast® (Large Size Biscuit)</t>
  </si>
  <si>
    <t>M71</t>
  </si>
  <si>
    <t>Big Breakfast with Hotcakes (Regular Size Biscuit)</t>
  </si>
  <si>
    <t>M72</t>
  </si>
  <si>
    <t>Big Breakfast with Hotcakes (Large Size Biscuit)</t>
  </si>
  <si>
    <t>M73</t>
  </si>
  <si>
    <t>Sausage Burrito</t>
  </si>
  <si>
    <t>M74</t>
  </si>
  <si>
    <t>McSkillet™ Burrito with Sausage</t>
  </si>
  <si>
    <t>M75</t>
  </si>
  <si>
    <t>Hotcakes</t>
  </si>
  <si>
    <t>M76</t>
  </si>
  <si>
    <t>Hotcakes and Sausage</t>
  </si>
  <si>
    <t>M77</t>
  </si>
  <si>
    <t>Bacon, Egg &amp; Cheese Bagel</t>
  </si>
  <si>
    <t>M78</t>
  </si>
  <si>
    <t>Fruit &amp; Maple Oatmeal</t>
  </si>
  <si>
    <t>M79</t>
  </si>
  <si>
    <t>Fruit &amp; Maple Oatmeal without Brown Sugar</t>
  </si>
  <si>
    <t>M80</t>
  </si>
  <si>
    <t>Hamburger Happy Meal</t>
  </si>
  <si>
    <t>M81</t>
  </si>
  <si>
    <t>4 Piece Chicken McNuggets Happy Meal</t>
  </si>
  <si>
    <t>M82</t>
  </si>
  <si>
    <t>6 Piece Chicken McNuggets® Happy Meal</t>
  </si>
  <si>
    <t>M83</t>
  </si>
  <si>
    <t>Fruit ‘n Yogurt Parfait (7 oz)</t>
  </si>
  <si>
    <t>M84</t>
  </si>
  <si>
    <t>Vanilla Reduced Fat Ice Cream Cone</t>
  </si>
  <si>
    <t>M85</t>
  </si>
  <si>
    <t>Kiddie Cone</t>
  </si>
  <si>
    <t>M86</t>
  </si>
  <si>
    <t>Strawberry Sundae</t>
  </si>
  <si>
    <t>M87</t>
  </si>
  <si>
    <t>Hot Caramel Sundae</t>
  </si>
  <si>
    <t>M88</t>
  </si>
  <si>
    <t>Hot Fudge Sundae</t>
  </si>
  <si>
    <t>M89</t>
  </si>
  <si>
    <t>McFlurry® with M&amp;M’S® Candies (12 fl oz cup)</t>
  </si>
  <si>
    <t>M90</t>
  </si>
  <si>
    <t>McFlurry® with OREO® Cookies (12 fl oz cup)</t>
  </si>
  <si>
    <t>M91</t>
  </si>
  <si>
    <t>Baked Hot Apple Pie</t>
  </si>
  <si>
    <t>M92</t>
  </si>
  <si>
    <t>Cinnamon Melts</t>
  </si>
  <si>
    <t>M93</t>
  </si>
  <si>
    <t>Chocolate McCafé® Shake (22 fl oz cup)</t>
  </si>
  <si>
    <t>M94</t>
  </si>
  <si>
    <t>Chocolate Triple Thick® Shake (12 fl oz cup)</t>
  </si>
  <si>
    <t>M95</t>
  </si>
  <si>
    <t>Snack Size McFlurry® with M&amp;M’S® Candies</t>
  </si>
  <si>
    <t>M96</t>
  </si>
  <si>
    <t>Snack Size McFlurry® with OREO® Cookies</t>
  </si>
  <si>
    <t>M97</t>
  </si>
  <si>
    <t>Strawberry McCafé® Shake (12 fl oz cup)</t>
  </si>
  <si>
    <t>M98</t>
  </si>
  <si>
    <t>Strawberry Triple Thick® Shake (12 fl oz cup)</t>
  </si>
  <si>
    <t>M99</t>
  </si>
  <si>
    <t>Vanilla McCafé® Shake (12 fl oz cup)</t>
  </si>
  <si>
    <t>M100</t>
  </si>
  <si>
    <t>Minute Maid® 100% Apple Juice Box</t>
  </si>
  <si>
    <t>M101</t>
  </si>
  <si>
    <t>Dasani® Water</t>
  </si>
  <si>
    <t>M102</t>
  </si>
  <si>
    <t>Coca-Cola® Classic (Small)</t>
  </si>
  <si>
    <t>M103</t>
  </si>
  <si>
    <t>Coca-Cola® Classic (Medium)</t>
  </si>
  <si>
    <t>M104</t>
  </si>
  <si>
    <t>Coca-Cola® Classic (Large)</t>
  </si>
  <si>
    <t>M105</t>
  </si>
  <si>
    <t>Diet Coke® (Child)</t>
  </si>
  <si>
    <t>M106</t>
  </si>
  <si>
    <t>Diet Coke® (Small)</t>
  </si>
  <si>
    <t>M107</t>
  </si>
  <si>
    <t>Diet Coke® (Medium)</t>
  </si>
  <si>
    <t>M108</t>
  </si>
  <si>
    <t>Diet Coke® (Large)</t>
  </si>
  <si>
    <t>M109</t>
  </si>
  <si>
    <t>Sprite® (Child)</t>
  </si>
  <si>
    <t>M110</t>
  </si>
  <si>
    <t>Sprite® (Small)</t>
  </si>
  <si>
    <t>M111</t>
  </si>
  <si>
    <t>Sprite® (Medium)</t>
  </si>
  <si>
    <t>M112</t>
  </si>
  <si>
    <t>Sprite® (Large)</t>
  </si>
  <si>
    <t>M113</t>
  </si>
  <si>
    <t>Coffee (Small)</t>
  </si>
  <si>
    <t>M114</t>
  </si>
  <si>
    <t>Coffee (Large)</t>
  </si>
  <si>
    <t>M115</t>
  </si>
  <si>
    <t>Cappuccino (Small)</t>
  </si>
  <si>
    <t>M116</t>
  </si>
  <si>
    <t>Cappuccino (Medium)</t>
  </si>
  <si>
    <t>M117</t>
  </si>
  <si>
    <t>Cappuccino (Large)</t>
  </si>
  <si>
    <t>M118</t>
  </si>
  <si>
    <t>Latte (Small)</t>
  </si>
  <si>
    <t>M119</t>
  </si>
  <si>
    <t>Latte (Medium)</t>
  </si>
  <si>
    <t>M120</t>
  </si>
  <si>
    <t>Latte (Large)</t>
  </si>
  <si>
    <t>M121</t>
  </si>
  <si>
    <t>Caramel Cappuccino (Small)</t>
  </si>
  <si>
    <t>M122</t>
  </si>
  <si>
    <t>Caramel Cappuccino (Medium)</t>
  </si>
  <si>
    <t>M123</t>
  </si>
  <si>
    <t>Caramel Cappuccino (Large)</t>
  </si>
  <si>
    <t>M124</t>
  </si>
  <si>
    <t>Caramel Latte (Small)</t>
  </si>
  <si>
    <t>M125</t>
  </si>
  <si>
    <t>Caramel Latte (Medium)</t>
  </si>
  <si>
    <t>M126</t>
  </si>
  <si>
    <t>Caramel Latte (Large)</t>
  </si>
  <si>
    <t>M127</t>
  </si>
  <si>
    <t>Vanilla Cappuccino (Small)</t>
  </si>
  <si>
    <t>M128</t>
  </si>
  <si>
    <t>Vanilla Cappuccino (Medium)</t>
  </si>
  <si>
    <t>M129</t>
  </si>
  <si>
    <t>Vanilla Cappuccino (Large)</t>
  </si>
  <si>
    <t>M130</t>
  </si>
  <si>
    <t>Vanilla Latte (Small)</t>
  </si>
  <si>
    <t>M131</t>
  </si>
  <si>
    <t>Vanilla Latte (Medium)</t>
  </si>
  <si>
    <t>M132</t>
  </si>
  <si>
    <t>Vanilla Latte (Large)</t>
  </si>
  <si>
    <t>M133</t>
  </si>
  <si>
    <t>Mocha (Small)</t>
  </si>
  <si>
    <t>M134</t>
  </si>
  <si>
    <t>Mocha (Medium)</t>
  </si>
  <si>
    <t>M135</t>
  </si>
  <si>
    <t>Mocha (Large)</t>
  </si>
  <si>
    <t>M136</t>
  </si>
  <si>
    <t>Hot Chocolate (Small)</t>
  </si>
  <si>
    <t>M137</t>
  </si>
  <si>
    <t>Hot Chocolate (Medium)</t>
  </si>
  <si>
    <t>M138</t>
  </si>
  <si>
    <t>Wild Berry Smoothie (Small)</t>
  </si>
  <si>
    <t>B1</t>
  </si>
  <si>
    <t>Burger King</t>
  </si>
  <si>
    <t>Single Quarter Pound King Sandwich</t>
  </si>
  <si>
    <t>B2</t>
  </si>
  <si>
    <t>Double Quarter Pound King Sandwich</t>
  </si>
  <si>
    <t>B3</t>
  </si>
  <si>
    <t>Single Stacker King</t>
  </si>
  <si>
    <t>B4</t>
  </si>
  <si>
    <t>Double Stacker King</t>
  </si>
  <si>
    <t>B5</t>
  </si>
  <si>
    <t>IMPOSSIBLE Whopper® Sandwich</t>
  </si>
  <si>
    <t>B6</t>
  </si>
  <si>
    <t>B7</t>
  </si>
  <si>
    <t>B8</t>
  </si>
  <si>
    <t>Double Hamburger</t>
  </si>
  <si>
    <t>B9</t>
  </si>
  <si>
    <t>B10</t>
  </si>
  <si>
    <t>Extra Long Cheeseburger</t>
  </si>
  <si>
    <t>B11</t>
  </si>
  <si>
    <t>Bacon Cheeseburger</t>
  </si>
  <si>
    <t>B12</t>
  </si>
  <si>
    <t>Bacon Double Cheeseburger</t>
  </si>
  <si>
    <t>B13</t>
  </si>
  <si>
    <t>Crispy Chicken Sandwich</t>
  </si>
  <si>
    <t>B14</t>
  </si>
  <si>
    <t>Spicy Crispy Chicken Sandwich</t>
  </si>
  <si>
    <t>B15</t>
  </si>
  <si>
    <t>Original Chicken Sandwich</t>
  </si>
  <si>
    <t>B16</t>
  </si>
  <si>
    <t>Bacon &amp; Cheese Crispy Chicken Sandwich</t>
  </si>
  <si>
    <t>B17</t>
  </si>
  <si>
    <t>BBQ Bacon Crispy Chicken Sandwich</t>
  </si>
  <si>
    <t>B18</t>
  </si>
  <si>
    <t>Crispy Chicken Jr.</t>
  </si>
  <si>
    <t>B19</t>
  </si>
  <si>
    <t>Spicy Crispy Chicken Jr.</t>
  </si>
  <si>
    <t>B20</t>
  </si>
  <si>
    <t>Chicken Nuggets- 4pc</t>
  </si>
  <si>
    <t>B21</t>
  </si>
  <si>
    <t>Chicken Nuggets- 6pc</t>
  </si>
  <si>
    <t>B22</t>
  </si>
  <si>
    <t>Chicken Nuggets- 10pc</t>
  </si>
  <si>
    <t>B23</t>
  </si>
  <si>
    <t>Chicken Nuggets- 20pc</t>
  </si>
  <si>
    <t>B24</t>
  </si>
  <si>
    <t>Spicy Chicken Nuggets- 4pc</t>
  </si>
  <si>
    <t>B25</t>
  </si>
  <si>
    <t>Spicy Chicken Nuggets- 6pc</t>
  </si>
  <si>
    <t>B26</t>
  </si>
  <si>
    <t>Spicy Chicken Nuggets- 10 pc</t>
  </si>
  <si>
    <t>B27</t>
  </si>
  <si>
    <t>Spicy Chicken Nuggets- 20 pc</t>
  </si>
  <si>
    <t>B28</t>
  </si>
  <si>
    <t>Chicken Fries – 9 pc.</t>
  </si>
  <si>
    <t>B29</t>
  </si>
  <si>
    <t>Garden Chicken Salad with Crispy Chicken – no dressing</t>
  </si>
  <si>
    <t>B30</t>
  </si>
  <si>
    <t>Club Salad with Crispy Chicken – no dressing</t>
  </si>
  <si>
    <t>B31</t>
  </si>
  <si>
    <t>Garden Side Salad – w/o dressing</t>
  </si>
  <si>
    <t>B32</t>
  </si>
  <si>
    <t>Onion Rings – value</t>
  </si>
  <si>
    <t>B33</t>
  </si>
  <si>
    <t>Onion Rings – small</t>
  </si>
  <si>
    <t>B34</t>
  </si>
  <si>
    <t>Onion Rings – medium</t>
  </si>
  <si>
    <t>B35</t>
  </si>
  <si>
    <t>Onion Rings – large</t>
  </si>
  <si>
    <t>B36</t>
  </si>
  <si>
    <t>French Fries – value (unsalted)</t>
  </si>
  <si>
    <t>B37</t>
  </si>
  <si>
    <t>French Fries – small</t>
  </si>
  <si>
    <t>B38</t>
  </si>
  <si>
    <t>French Fries – medium</t>
  </si>
  <si>
    <t>B39</t>
  </si>
  <si>
    <t>French Fries – large</t>
  </si>
  <si>
    <t>B40</t>
  </si>
  <si>
    <t>Kids Oatmeal</t>
  </si>
  <si>
    <t>B41</t>
  </si>
  <si>
    <t>HERSHEY®’S Sundae Pie</t>
  </si>
  <si>
    <t>B42</t>
  </si>
  <si>
    <t>Pie made with TWIX®</t>
  </si>
  <si>
    <t>B43</t>
  </si>
  <si>
    <t>OREO® Cookie Cheesecake</t>
  </si>
  <si>
    <t>B44</t>
  </si>
  <si>
    <t>HERSHEY®’s Chocolate Sundae</t>
  </si>
  <si>
    <t>B45</t>
  </si>
  <si>
    <t>Caramel Sundae</t>
  </si>
  <si>
    <t>B46</t>
  </si>
  <si>
    <t>Chocolate Chip Cookies (each)</t>
  </si>
  <si>
    <t>B47</t>
  </si>
  <si>
    <t>Fully Loaded Biscuit</t>
  </si>
  <si>
    <t>B48</t>
  </si>
  <si>
    <t>Ham, Egg, &amp; Cheese Biscuit</t>
  </si>
  <si>
    <t>B49</t>
  </si>
  <si>
    <t>Sausage, Egg, &amp; Cheese Biscuit</t>
  </si>
  <si>
    <t>B50</t>
  </si>
  <si>
    <t>Bacon, Egg &amp; Cheese Biscuit</t>
  </si>
  <si>
    <t>B51</t>
  </si>
  <si>
    <t>Sausage Biscuit</t>
  </si>
  <si>
    <t>B52</t>
  </si>
  <si>
    <t>Breakfast Burrito Jr.</t>
  </si>
  <si>
    <t>B53</t>
  </si>
  <si>
    <t>Oreo® Shake</t>
  </si>
  <si>
    <t>B54</t>
  </si>
  <si>
    <t>Chocolate Oreo® Shake</t>
  </si>
  <si>
    <t>B55</t>
  </si>
  <si>
    <t>Vanilla Milk Shake</t>
  </si>
  <si>
    <t>B56</t>
  </si>
  <si>
    <t>HERSHEY®’S Chocolate Milk Shake</t>
  </si>
  <si>
    <t>B57</t>
  </si>
  <si>
    <t>Strawberry Milk Shake</t>
  </si>
  <si>
    <t>Coca Cola classic®‡</t>
  </si>
  <si>
    <t>B58</t>
  </si>
  <si>
    <t>Diet Coke®‡</t>
  </si>
  <si>
    <t>B59</t>
  </si>
  <si>
    <t>38 fl oz</t>
  </si>
  <si>
    <t>Sprite®‡</t>
  </si>
  <si>
    <t>B60</t>
  </si>
  <si>
    <t>Fanta® Orange‡</t>
  </si>
  <si>
    <t>B61</t>
  </si>
  <si>
    <t>B62</t>
  </si>
  <si>
    <t>Baconator</t>
  </si>
  <si>
    <t>B63</t>
  </si>
  <si>
    <t>Dave’s Double</t>
  </si>
  <si>
    <t>B64</t>
  </si>
  <si>
    <t>Dave’s Single</t>
  </si>
  <si>
    <t>B65</t>
  </si>
  <si>
    <t>Dave’s Triple</t>
  </si>
  <si>
    <t>B66</t>
  </si>
  <si>
    <t>Double Stack</t>
  </si>
  <si>
    <t>B67</t>
  </si>
  <si>
    <t>Jr. Bacon Cheeseburger</t>
  </si>
  <si>
    <t>B68</t>
  </si>
  <si>
    <t>Jr. Cheeseburger</t>
  </si>
  <si>
    <t>B69</t>
  </si>
  <si>
    <t>Jr. Cheeseburger Deluxe</t>
  </si>
  <si>
    <t>B70</t>
  </si>
  <si>
    <t>Son of Baconator</t>
  </si>
  <si>
    <t>B71</t>
  </si>
  <si>
    <t>3 Piece Chicken Tenders</t>
  </si>
  <si>
    <t>B72</t>
  </si>
  <si>
    <t>4 Piece Chicken Tenders</t>
  </si>
  <si>
    <t>B73</t>
  </si>
  <si>
    <t>6 Picece Chicken Nuggets</t>
  </si>
  <si>
    <t>B74</t>
  </si>
  <si>
    <t>10 Piece Chicken Nuggets</t>
  </si>
  <si>
    <t>B75</t>
  </si>
  <si>
    <t>Whopper® Sandwich</t>
  </si>
  <si>
    <t>B76</t>
  </si>
  <si>
    <t>Whopper® Sandwich with Cheese</t>
  </si>
  <si>
    <t>B77</t>
  </si>
  <si>
    <t>Bacon &amp; Cheese Whopper® Sandwich</t>
  </si>
  <si>
    <t>B78</t>
  </si>
  <si>
    <t>Double Whopper® Sandwich</t>
  </si>
  <si>
    <t>B79</t>
  </si>
  <si>
    <t>Double Whopper® Sandwich with Cheese</t>
  </si>
  <si>
    <t>B80</t>
  </si>
  <si>
    <t>Triple Whopper® Sandwich</t>
  </si>
  <si>
    <t>B81</t>
  </si>
  <si>
    <t>Triple Whopper® Sandwich with Cheese</t>
  </si>
  <si>
    <t>B82</t>
  </si>
  <si>
    <t>Whopper JR.® Sandwich</t>
  </si>
  <si>
    <t>B83</t>
  </si>
  <si>
    <t>Bacon King Sandwich</t>
  </si>
  <si>
    <t>B84</t>
  </si>
  <si>
    <t>Cheddar Bacon King Sandwich</t>
  </si>
  <si>
    <t>W1</t>
  </si>
  <si>
    <t>Wendy’s</t>
  </si>
  <si>
    <t>Crispy Chicken BLT</t>
  </si>
  <si>
    <t>W2</t>
  </si>
  <si>
    <t>W3</t>
  </si>
  <si>
    <t>Grilled Asiago Ranch Club</t>
  </si>
  <si>
    <t>W4</t>
  </si>
  <si>
    <t>Grilled Chicken Sandwich</t>
  </si>
  <si>
    <t>W5</t>
  </si>
  <si>
    <t>Grilled Chicken Wrap</t>
  </si>
  <si>
    <t>W6</t>
  </si>
  <si>
    <t>Homestyle Asiago Ranch Chicken Club</t>
  </si>
  <si>
    <t>W7</t>
  </si>
  <si>
    <t>Homestyle Chicken Sandwich</t>
  </si>
  <si>
    <t>W8</t>
  </si>
  <si>
    <t>Spicy Chicken Sandwich</t>
  </si>
  <si>
    <t>W9</t>
  </si>
  <si>
    <t>Spicy Chicken Wrap</t>
  </si>
  <si>
    <t>W10</t>
  </si>
  <si>
    <t>Apple Pecan Chicken Salad, Full Size</t>
  </si>
  <si>
    <t>W11</t>
  </si>
  <si>
    <t>Apple Pecan Chicken Salad, Half Size</t>
  </si>
  <si>
    <t>W12</t>
  </si>
  <si>
    <t>Berry Burst Chicken Salad, Full Size</t>
  </si>
  <si>
    <t>W13</t>
  </si>
  <si>
    <t>Berry Burst Chicken Salad, Half Size</t>
  </si>
  <si>
    <t>W14</t>
  </si>
  <si>
    <t>Caesar Side Salad</t>
  </si>
  <si>
    <t>W15</t>
  </si>
  <si>
    <t>Garden Side Salad</t>
  </si>
  <si>
    <t>W16</t>
  </si>
  <si>
    <t>Southwest Avocado Chicken Salad, Full Size</t>
  </si>
  <si>
    <t>W17</t>
  </si>
  <si>
    <t>Southwest Avocado Chicken Salad, Half Size</t>
  </si>
  <si>
    <t>W18</t>
  </si>
  <si>
    <t>Spicy Caesar Chicken Salad, Full Size</t>
  </si>
  <si>
    <t>W19</t>
  </si>
  <si>
    <t>Spicy Caesar Chicken Salad, Half Size</t>
  </si>
  <si>
    <t>W20</t>
  </si>
  <si>
    <t>Taco Salad, Full Size</t>
  </si>
  <si>
    <t>W21</t>
  </si>
  <si>
    <t>Taco Salad, Half Size</t>
  </si>
  <si>
    <t>W22</t>
  </si>
  <si>
    <t>Apple Bites</t>
  </si>
  <si>
    <t>W23</t>
  </si>
  <si>
    <t>Baconator Fries</t>
  </si>
  <si>
    <t>W24</t>
  </si>
  <si>
    <t>Bacon Cheese Baked Potato</t>
  </si>
  <si>
    <t>W25</t>
  </si>
  <si>
    <t>Cheese Baked Potato</t>
  </si>
  <si>
    <t>W26</t>
  </si>
  <si>
    <t>Chili &amp; Cheese Baked Potato</t>
  </si>
  <si>
    <t>W27</t>
  </si>
  <si>
    <t>Chili, Large</t>
  </si>
  <si>
    <t>W28</t>
  </si>
  <si>
    <t>Chili, Small</t>
  </si>
  <si>
    <t>W29</t>
  </si>
  <si>
    <t>Chili Cheese Fries</t>
  </si>
  <si>
    <t>W30</t>
  </si>
  <si>
    <t>Natural-Cut Fries, Junior</t>
  </si>
  <si>
    <t>W31</t>
  </si>
  <si>
    <t>Natural-Cut Fries, Large</t>
  </si>
  <si>
    <t>W32</t>
  </si>
  <si>
    <t>Natural-Cut Fries, Medium</t>
  </si>
  <si>
    <t>W33</t>
  </si>
  <si>
    <t>Natural-Cut Fries, Small</t>
  </si>
  <si>
    <t>W34</t>
  </si>
  <si>
    <t>Plain Baked Potato</t>
  </si>
  <si>
    <t>W35</t>
  </si>
  <si>
    <t>Sour Cream and Chive Baked Potato</t>
  </si>
  <si>
    <t>W36</t>
  </si>
  <si>
    <t>Coca-Cola, Large</t>
  </si>
  <si>
    <t>W37</t>
  </si>
  <si>
    <t>Coca-Cola Zero Sugar, Large</t>
  </si>
  <si>
    <t>W38</t>
  </si>
  <si>
    <t>Diet Coke, Large</t>
  </si>
  <si>
    <t>W39</t>
  </si>
  <si>
    <t>Fanta Orange, Large</t>
  </si>
  <si>
    <t>W40</t>
  </si>
  <si>
    <t>Hot Tea</t>
  </si>
  <si>
    <t>W41</t>
  </si>
  <si>
    <t>Vanilla Frosty, Junior</t>
  </si>
  <si>
    <t>W42</t>
  </si>
  <si>
    <t>Vanilla Frosty, Large</t>
  </si>
  <si>
    <t>W43</t>
  </si>
  <si>
    <t>Double Chocolate Chunk Cookie</t>
  </si>
  <si>
    <t>W44</t>
  </si>
  <si>
    <t>Sugar Cookie</t>
  </si>
  <si>
    <t>W45</t>
  </si>
  <si>
    <t>Kids 2 Piece Chicken Tenders</t>
  </si>
  <si>
    <t>W46</t>
  </si>
  <si>
    <t>Kids 4 Piece Chicken Nuggets</t>
  </si>
  <si>
    <t>W47</t>
  </si>
  <si>
    <t>Kids Cheeseburger</t>
  </si>
  <si>
    <t>W48</t>
  </si>
  <si>
    <t>Kids Grilled Chicken Wrap</t>
  </si>
  <si>
    <t>W49</t>
  </si>
  <si>
    <t>Kids Hamburger</t>
  </si>
  <si>
    <t>W50</t>
  </si>
  <si>
    <t>Artisan Egg Sandwich with Bacon</t>
  </si>
  <si>
    <t>W51</t>
  </si>
  <si>
    <t>Artisan Egg Sandwich with Sausage</t>
  </si>
  <si>
    <t>W52</t>
  </si>
  <si>
    <t>Bacon Breakfast Bowl</t>
  </si>
  <si>
    <t>W53</t>
  </si>
  <si>
    <t>Biggie Breakfast Sandwich</t>
  </si>
  <si>
    <t>W54</t>
  </si>
  <si>
    <t>Fresh-Baked Biscuit with Applewood Smoked Bacon</t>
  </si>
  <si>
    <t>W55</t>
  </si>
  <si>
    <t>Fresh Baked Biscuit with Natural Sausage</t>
  </si>
  <si>
    <t>W56</t>
  </si>
  <si>
    <t>Gravy and Sausage Bowl</t>
  </si>
  <si>
    <t>W57</t>
  </si>
  <si>
    <t>Honey Butter Chicken Biscuit</t>
  </si>
  <si>
    <t>W58</t>
  </si>
  <si>
    <t>Sausage and Egg Burrito</t>
  </si>
  <si>
    <t>W59</t>
  </si>
  <si>
    <t>Sausage and Gravy Biscuit</t>
  </si>
  <si>
    <t>W60</t>
  </si>
  <si>
    <t>W61</t>
  </si>
  <si>
    <t>Sausage Breakfast Bowl</t>
  </si>
  <si>
    <t>W62</t>
  </si>
  <si>
    <t>Two Sausage and Egg Burritos</t>
  </si>
  <si>
    <t>W63</t>
  </si>
  <si>
    <t>Two Sausage Biscuits</t>
  </si>
  <si>
    <t>K1</t>
  </si>
  <si>
    <t>KFC</t>
  </si>
  <si>
    <t>Limited Time Cinnabon Dessert Biscuits</t>
  </si>
  <si>
    <t>&lt;5</t>
  </si>
  <si>
    <t>K2</t>
  </si>
  <si>
    <t>Limited Time ORIGINAL RECIPE CHICKEN Chicken Breast</t>
  </si>
  <si>
    <t>K3</t>
  </si>
  <si>
    <t>Limited Time ORIGINAL RECIPE CHICKEN Chicken Limited Time Drumstick</t>
  </si>
  <si>
    <t>K4</t>
  </si>
  <si>
    <t>Limited Time ORIGINAL RECIPE CHICKEN Chicken Thigh</t>
  </si>
  <si>
    <t>K5</t>
  </si>
  <si>
    <t>Limited Time ORIGINAL RECIPE CHICKEN Chicken Whole Wing</t>
  </si>
  <si>
    <t>K6</t>
  </si>
  <si>
    <t>Chicken Breast</t>
  </si>
  <si>
    <t>K7</t>
  </si>
  <si>
    <t>Chicken Drumstick</t>
  </si>
  <si>
    <t>K8</t>
  </si>
  <si>
    <t>Chicken Thigh</t>
  </si>
  <si>
    <t>K9</t>
  </si>
  <si>
    <t>Chicken Whole Wing</t>
  </si>
  <si>
    <t>K10</t>
  </si>
  <si>
    <t>Breast</t>
  </si>
  <si>
    <t>K11</t>
  </si>
  <si>
    <t>Thigh</t>
  </si>
  <si>
    <t>K12</t>
  </si>
  <si>
    <t>Whole Wing</t>
  </si>
  <si>
    <t>K13</t>
  </si>
  <si>
    <t>K14</t>
  </si>
  <si>
    <t>Drumstick</t>
  </si>
  <si>
    <t>K15</t>
  </si>
  <si>
    <t>K16</t>
  </si>
  <si>
    <t>K17</t>
  </si>
  <si>
    <t>EXTRA CRISPY Chicken Breast</t>
  </si>
  <si>
    <t>K18</t>
  </si>
  <si>
    <t>EXTRA CRISPY Chicken Drumstick</t>
  </si>
  <si>
    <t>K19</t>
  </si>
  <si>
    <t>EXTRA CRISPY Chicken Thigh</t>
  </si>
  <si>
    <t>K20</t>
  </si>
  <si>
    <t>EXTRA CRISPY Chicken Whole Wing</t>
  </si>
  <si>
    <t>K21</t>
  </si>
  <si>
    <t>KENTUCKY GRILLED CHICKEN Breast</t>
  </si>
  <si>
    <t>K22</t>
  </si>
  <si>
    <t>KENTUCKY GRILLED CHICKEN Drumstick</t>
  </si>
  <si>
    <t>K23</t>
  </si>
  <si>
    <t>KENTUCKY GRILLED CHICKEN Thigh</t>
  </si>
  <si>
    <t>K24</t>
  </si>
  <si>
    <t>KENTUCKY GRILLED CHICKEN Whole Wing</t>
  </si>
  <si>
    <t>K25</t>
  </si>
  <si>
    <t>SPICY CRISPY CHICKEN Breast</t>
  </si>
  <si>
    <t>K26</t>
  </si>
  <si>
    <t>SPICY CRISPY CHICKEN Drumstick</t>
  </si>
  <si>
    <t>K27</t>
  </si>
  <si>
    <t>SPICY CRISPY CHICKEN Thigh</t>
  </si>
  <si>
    <t>K28</t>
  </si>
  <si>
    <t>SPICY CRISPY CHICKEN Whole Wing</t>
  </si>
  <si>
    <t>K29</t>
  </si>
  <si>
    <t>EXTRA CRISPY Tender (each)</t>
  </si>
  <si>
    <t>&lt;1</t>
  </si>
  <si>
    <t>K30</t>
  </si>
  <si>
    <t>K31</t>
  </si>
  <si>
    <t>POPCORN NUGGETS Kids</t>
  </si>
  <si>
    <t>K32</t>
  </si>
  <si>
    <t>POPCORN NUGGETS Large</t>
  </si>
  <si>
    <t>K33</t>
  </si>
  <si>
    <t>Biscuit</t>
  </si>
  <si>
    <t>K34</t>
  </si>
  <si>
    <t>Coleslaw</t>
  </si>
  <si>
    <t>K35</t>
  </si>
  <si>
    <t>Macaroni &amp; Cheese</t>
  </si>
  <si>
    <t>K36</t>
  </si>
  <si>
    <t>Macaroni Salad</t>
  </si>
  <si>
    <t>K37</t>
  </si>
  <si>
    <t>Mashed Potatoes</t>
  </si>
  <si>
    <t>K38</t>
  </si>
  <si>
    <t>Mashed Potatoes With Gravy</t>
  </si>
  <si>
    <t>K39</t>
  </si>
  <si>
    <t>Secret Recipe Fries</t>
  </si>
  <si>
    <t>K40</t>
  </si>
  <si>
    <t>Sweet Kernel Corn</t>
  </si>
  <si>
    <t>K41</t>
  </si>
  <si>
    <t>BBQ Baked Beans (Family)</t>
  </si>
  <si>
    <t>K42</t>
  </si>
  <si>
    <t>Coleslaw (Family)</t>
  </si>
  <si>
    <t>K43</t>
  </si>
  <si>
    <t>Corn on the Cob (Family)</t>
  </si>
  <si>
    <t>K44</t>
  </si>
  <si>
    <t>Green Beans (Family)</t>
  </si>
  <si>
    <t>K45</t>
  </si>
  <si>
    <t>Macaroni &amp; Cheese (Family)</t>
  </si>
  <si>
    <t>K46</t>
  </si>
  <si>
    <t>Macaroni Salad (Family)</t>
  </si>
  <si>
    <t>K47</t>
  </si>
  <si>
    <t>Mashed Potatoes (Family)</t>
  </si>
  <si>
    <t>K48</t>
  </si>
  <si>
    <t>Mashed Potatoes With Gravy (Family)</t>
  </si>
  <si>
    <t>K49</t>
  </si>
  <si>
    <t>Potato Salad (Family)</t>
  </si>
  <si>
    <t>K50</t>
  </si>
  <si>
    <t>Secret Recipe Fries (Family)</t>
  </si>
  <si>
    <t>K51</t>
  </si>
  <si>
    <t>Sweet Kernel Corn (Family)</t>
  </si>
  <si>
    <t>K52</t>
  </si>
  <si>
    <t>Chicken Littles</t>
  </si>
  <si>
    <t>K53</t>
  </si>
  <si>
    <t>Chicken Littles – Buffalo</t>
  </si>
  <si>
    <t>K54</t>
  </si>
  <si>
    <t>Chicken Littles – Honey BBQ</t>
  </si>
  <si>
    <t>K55</t>
  </si>
  <si>
    <t>Chicken Littles – Nashville Hot</t>
  </si>
  <si>
    <t>K56</t>
  </si>
  <si>
    <t>Classic Chicken Sandwich</t>
  </si>
  <si>
    <t>K57</t>
  </si>
  <si>
    <t>Crispy Colonel’s Sandwich</t>
  </si>
  <si>
    <t>K58</t>
  </si>
  <si>
    <t>Crispy Colonel’s Sandwich – Buffalo</t>
  </si>
  <si>
    <t>K59</t>
  </si>
  <si>
    <t>Crispy Colonel’s Sandwich – Honey BBQ</t>
  </si>
  <si>
    <t>K60</t>
  </si>
  <si>
    <t>Crispy Colonel’s Sandwich – Nashville Hot</t>
  </si>
  <si>
    <t>K61</t>
  </si>
  <si>
    <t>Crispy Twister®</t>
  </si>
  <si>
    <t>K62</t>
  </si>
  <si>
    <t>Honey BBQ Sandwich</t>
  </si>
  <si>
    <t>K63</t>
  </si>
  <si>
    <t>K64</t>
  </si>
  <si>
    <t>Chicken Pot Pie</t>
  </si>
  <si>
    <t>K65</t>
  </si>
  <si>
    <t>KFC® Famous Bowl</t>
  </si>
  <si>
    <t>K66</t>
  </si>
  <si>
    <t>KFC® Famous Bowl – Snack Size</t>
  </si>
  <si>
    <t>K67</t>
  </si>
  <si>
    <t>K68</t>
  </si>
  <si>
    <t>House Side Salad</t>
  </si>
  <si>
    <t>K69</t>
  </si>
  <si>
    <t>Chocolate Chip Cookie</t>
  </si>
  <si>
    <t>K70</t>
  </si>
  <si>
    <t>Oreo Cookies and Crème Pie</t>
  </si>
  <si>
    <t>K71</t>
  </si>
  <si>
    <t>Reese’s Peanut Butter Pie</t>
  </si>
  <si>
    <t>K72</t>
  </si>
  <si>
    <t>7UP® (30 fl oz)</t>
  </si>
  <si>
    <t>K73</t>
  </si>
  <si>
    <t>Classic Lemonade (1/2 Gallon)</t>
  </si>
  <si>
    <t>K74</t>
  </si>
  <si>
    <t>Classic Lemonade (20 fl oz)</t>
  </si>
  <si>
    <t>K75</t>
  </si>
  <si>
    <t>Diet Pepsi® (30 fl oz)</t>
  </si>
  <si>
    <t>K76</t>
  </si>
  <si>
    <t>Manzanita Sol® (30 fl oz)</t>
  </si>
  <si>
    <t>K77</t>
  </si>
  <si>
    <t>Pepsi Zero Sugar® (30 fl oz)</t>
  </si>
  <si>
    <t>K78</t>
  </si>
  <si>
    <t>Pepsi® (30 fl oz)</t>
  </si>
  <si>
    <t>P1</t>
  </si>
  <si>
    <t>Pizza Hut</t>
  </si>
  <si>
    <t>Detroit Double Cheesy Pizza Slice</t>
  </si>
  <si>
    <t>P2</t>
  </si>
  <si>
    <t>Detroit Double Pepperoni Pizza Slice</t>
  </si>
  <si>
    <t>P3</t>
  </si>
  <si>
    <t>Detroit Meaty Pizza Slice</t>
  </si>
  <si>
    <t>P4</t>
  </si>
  <si>
    <t>Detroit Supremo Pizza Slice</t>
  </si>
  <si>
    <t>P5</t>
  </si>
  <si>
    <t>Pan Pizza Slices Backyard BBQ Chicken Personal Pan</t>
  </si>
  <si>
    <t>P6</t>
  </si>
  <si>
    <t>Pan Pizza Slices Backyard BBQ Chicken Medium</t>
  </si>
  <si>
    <t>P7</t>
  </si>
  <si>
    <t>Pan Pizza Slices Backyard BBQ Chicken Large</t>
  </si>
  <si>
    <t>P8</t>
  </si>
  <si>
    <t>Pan Pizza Slices Beyond Meat® Pepperoni Medium</t>
  </si>
  <si>
    <t>P9</t>
  </si>
  <si>
    <t>Pan Pizza Slices Beyond Meat® Pepperoni Large</t>
  </si>
  <si>
    <t>P10</t>
  </si>
  <si>
    <t>Pan Pizza Slices Buffalo Chicken Personal Pan</t>
  </si>
  <si>
    <t>P11</t>
  </si>
  <si>
    <t>Pan Pizza Slices Buffalo Chicken Medium</t>
  </si>
  <si>
    <t>P12</t>
  </si>
  <si>
    <t>Pan Pizza Slices Buffalo Chicken Large</t>
  </si>
  <si>
    <t>P13</t>
  </si>
  <si>
    <t>Pan Pizza Slices Cheese Personal Pan</t>
  </si>
  <si>
    <t>P14</t>
  </si>
  <si>
    <t>Pan Pizza Slices Cheese Medium</t>
  </si>
  <si>
    <t>P15</t>
  </si>
  <si>
    <t>Pan Pizza Slices Cheese Large</t>
  </si>
  <si>
    <t>P16</t>
  </si>
  <si>
    <t>Pan Pizza Slices Chicken Bacon Parmesan Personal Pan</t>
  </si>
  <si>
    <t>P17</t>
  </si>
  <si>
    <t>Pan Pizza Slices Chicken Bacon Parmesan Medium</t>
  </si>
  <si>
    <t>P18</t>
  </si>
  <si>
    <t>Pan Pizza Slices Chicken Bacon Parmesan Large</t>
  </si>
  <si>
    <t>P19</t>
  </si>
  <si>
    <t>Pan Pizza Slices Hawaiian Chicken Personal Pan</t>
  </si>
  <si>
    <t>P20</t>
  </si>
  <si>
    <t>Pan Pizza Slices Hawaiian Chicken Medium</t>
  </si>
  <si>
    <t>P21</t>
  </si>
  <si>
    <t>Pan Pizza Slices Hawaiian Chicken Large</t>
  </si>
  <si>
    <t>P22</t>
  </si>
  <si>
    <t>Pan Pizza Slices Meat Lover’s® Personal Pan</t>
  </si>
  <si>
    <t>P23</t>
  </si>
  <si>
    <t>Pan Pizza Slices Meat Lover’s® Medium</t>
  </si>
  <si>
    <t>P24</t>
  </si>
  <si>
    <t>Pan Pizza Slices Meat Lover’s® Large</t>
  </si>
  <si>
    <t>P25</t>
  </si>
  <si>
    <t>Pan Pizza Slices Pepperoni Personal Pan</t>
  </si>
  <si>
    <t>P26</t>
  </si>
  <si>
    <t>Pan Pizza Slices Pepperoni Medium</t>
  </si>
  <si>
    <t>P27</t>
  </si>
  <si>
    <t>Pan Pizza Slices Pepperoni Large</t>
  </si>
  <si>
    <t>P28</t>
  </si>
  <si>
    <t>Pan Pizza Slices Pepperoni Lover’s® Personal Pan</t>
  </si>
  <si>
    <t>P29</t>
  </si>
  <si>
    <t>Pan Pizza Slices Pepperoni Lover’s® Medium</t>
  </si>
  <si>
    <t>P30</t>
  </si>
  <si>
    <t>Pan Pizza Slices Pepperoni Lover’s® Large</t>
  </si>
  <si>
    <t>P31</t>
  </si>
  <si>
    <t>Pan Pizza Slices Supreme Personal Pan</t>
  </si>
  <si>
    <t>P32</t>
  </si>
  <si>
    <t>Pan Pizza Slices Supreme Medium</t>
  </si>
  <si>
    <t>P33</t>
  </si>
  <si>
    <t>Pan Pizza Slices Supreme Large</t>
  </si>
  <si>
    <t>P34</t>
  </si>
  <si>
    <t>Pan Pizza Slices Ultimate Cheese Lover’s® Personal Pan</t>
  </si>
  <si>
    <t>P35</t>
  </si>
  <si>
    <t>Pan Pizza Slices Ultimate Cheese Lover’s® Medium</t>
  </si>
  <si>
    <t>P36</t>
  </si>
  <si>
    <t>Pan Pizza Slices Ultimate Cheese Lover’s® Large</t>
  </si>
  <si>
    <t>P37</t>
  </si>
  <si>
    <t>Pan Pizza Slices Veggie Lover’s® Personal Pan</t>
  </si>
  <si>
    <t>P38</t>
  </si>
  <si>
    <t>Pan Pizza Slices Veggie Lover’s® Medium</t>
  </si>
  <si>
    <t>P39</t>
  </si>
  <si>
    <t>Pan Pizza Slices Veggie Lover’s® Large</t>
  </si>
  <si>
    <t>P40</t>
  </si>
  <si>
    <t>Hand Tossed Slices Backyard BBQ Chicken Small</t>
  </si>
  <si>
    <t>P41</t>
  </si>
  <si>
    <t>Hand Tossed Slices Backyard BBQ Chicken Medium</t>
  </si>
  <si>
    <t>P42</t>
  </si>
  <si>
    <t>Hand Tossed Slices Backyard BBQ Chicken Large</t>
  </si>
  <si>
    <t>P43</t>
  </si>
  <si>
    <t>Hand Tossed Slices Beyond Meat® Pepperoni Medium</t>
  </si>
  <si>
    <t>P44</t>
  </si>
  <si>
    <t>Hand Tossed Slices Beyond Meat® Pepperoni Large</t>
  </si>
  <si>
    <t>P45</t>
  </si>
  <si>
    <t>Hand Tossed Slices Buffalo Chicken Small</t>
  </si>
  <si>
    <t>P46</t>
  </si>
  <si>
    <t>Hand Tossed Slices Buffalo Chicken Medium</t>
  </si>
  <si>
    <t>P47</t>
  </si>
  <si>
    <t>Hand Tossed Slices Buffalo Chicken Large</t>
  </si>
  <si>
    <t>P48</t>
  </si>
  <si>
    <t>Hand Tossed Slices Cheese Small</t>
  </si>
  <si>
    <t>P49</t>
  </si>
  <si>
    <t>Hand Tossed Slices Cheese Medium</t>
  </si>
  <si>
    <t>P50</t>
  </si>
  <si>
    <t>Hand Tossed Slices Cheese Large</t>
  </si>
  <si>
    <t>P51</t>
  </si>
  <si>
    <t>Hand Tossed Slices Chicken Bacon Parmesan Small</t>
  </si>
  <si>
    <t>P52</t>
  </si>
  <si>
    <t>Hand Tossed Slices Chicken Bacon Parmesan Medium</t>
  </si>
  <si>
    <t>P53</t>
  </si>
  <si>
    <t>Hand Tossed Slices Chicken Bacon Parmesan Large</t>
  </si>
  <si>
    <t>P54</t>
  </si>
  <si>
    <t>Hand Tossed Slices Hawaiian Chicken Small</t>
  </si>
  <si>
    <t>P55</t>
  </si>
  <si>
    <t>Hand Tossed Slices Hawaiian Chicken Medium</t>
  </si>
  <si>
    <t>P56</t>
  </si>
  <si>
    <t>Hand Tossed Slices Hawaiian Chicken Large</t>
  </si>
  <si>
    <t>P57</t>
  </si>
  <si>
    <t>Hand Tossed Slices Meat Lover’s® Small</t>
  </si>
  <si>
    <t>P58</t>
  </si>
  <si>
    <t>Hand Tossed Slices Meat Lover’s® Medium</t>
  </si>
  <si>
    <t>P59</t>
  </si>
  <si>
    <t>Hand Tossed Slices Meat Lover’s® Large</t>
  </si>
  <si>
    <t>P60</t>
  </si>
  <si>
    <t>Hand Tossed Slices Pepperoni Small</t>
  </si>
  <si>
    <t>P61</t>
  </si>
  <si>
    <t>Hand Tossed Slices Pepperoni Medium</t>
  </si>
  <si>
    <t>P62</t>
  </si>
  <si>
    <t>Hand Tossed Slices Pepperoni Large</t>
  </si>
  <si>
    <t>P63</t>
  </si>
  <si>
    <t>Hand Tossed Slices Pepperoni Lover’s® Small</t>
  </si>
  <si>
    <t>P64</t>
  </si>
  <si>
    <t>Hand Tossed Slices Pepperoni Lover’s® Medium</t>
  </si>
  <si>
    <t>P65</t>
  </si>
  <si>
    <t>Hand Tossed Slices Pepperoni Lover’s® Large</t>
  </si>
  <si>
    <t>P66</t>
  </si>
  <si>
    <t>Hand Tossed Slices Supreme Small</t>
  </si>
  <si>
    <t>P67</t>
  </si>
  <si>
    <t>Hand Tossed Slices Supreme Medium</t>
  </si>
  <si>
    <t>P68</t>
  </si>
  <si>
    <t>Hand Tossed Slices Supreme Large</t>
  </si>
  <si>
    <t>P69</t>
  </si>
  <si>
    <t>Hand Tossed Slices Ultimate Cheese Lover’s® Small</t>
  </si>
  <si>
    <t>P70</t>
  </si>
  <si>
    <t>Hand Tossed Slices Ultimate Cheese Lover’s® Medium</t>
  </si>
  <si>
    <t>P71</t>
  </si>
  <si>
    <t>Hand Tossed Slices Ultimate Cheese Lover’s® Large</t>
  </si>
  <si>
    <t>P72</t>
  </si>
  <si>
    <t>Hand Tossed Slices Veggie Lover’s® Small</t>
  </si>
  <si>
    <t>P73</t>
  </si>
  <si>
    <t>Hand Tossed Slices Veggie Lover’s® Medium</t>
  </si>
  <si>
    <t>P74</t>
  </si>
  <si>
    <t>Hand Tossed Slices Veggie Lover’s® Large</t>
  </si>
  <si>
    <t>S1</t>
  </si>
  <si>
    <t>Subway</t>
  </si>
  <si>
    <t>6" B.L.T.</t>
  </si>
  <si>
    <t>S2</t>
  </si>
  <si>
    <t>Footlong B.L.T.</t>
  </si>
  <si>
    <t>S3</t>
  </si>
  <si>
    <t>6" BBQ Rib Sandwich</t>
  </si>
  <si>
    <t>S4</t>
  </si>
  <si>
    <t>Footlong BBQ Rib Sandwich</t>
  </si>
  <si>
    <t>S5</t>
  </si>
  <si>
    <t>6" Big Hot Pastrami</t>
  </si>
  <si>
    <t>S6</t>
  </si>
  <si>
    <t>Footlong Big Hot Pastrami</t>
  </si>
  <si>
    <t>S7</t>
  </si>
  <si>
    <t>6" Big Philly Cheesesteak</t>
  </si>
  <si>
    <t>S8</t>
  </si>
  <si>
    <t>Footlong Big Philly Cheesesteak</t>
  </si>
  <si>
    <t>S9</t>
  </si>
  <si>
    <t>Kids Mini Sub Black Forest Ham</t>
  </si>
  <si>
    <t>S10</t>
  </si>
  <si>
    <t>6" Black Forest Ham</t>
  </si>
  <si>
    <t>S11</t>
  </si>
  <si>
    <t>Footlong Black Forest Ham</t>
  </si>
  <si>
    <t>S12</t>
  </si>
  <si>
    <t>6" Carved Turkey</t>
  </si>
  <si>
    <t>S13</t>
  </si>
  <si>
    <t>Footlong Carved Turkey</t>
  </si>
  <si>
    <t>S14</t>
  </si>
  <si>
    <t>6" Carved Turkey &amp; Bacon w/ Cheese</t>
  </si>
  <si>
    <t>S15</t>
  </si>
  <si>
    <t>Footlong Carved Turkey &amp; Bacon w/ Cheese</t>
  </si>
  <si>
    <t>S16</t>
  </si>
  <si>
    <t>6" Chicken &amp; Bacon Ranch Melt</t>
  </si>
  <si>
    <t>S17</t>
  </si>
  <si>
    <t>Footlong Chicken &amp; Bacon Ranch Melt</t>
  </si>
  <si>
    <t>S18</t>
  </si>
  <si>
    <t>6" Chicken Pizziola Melt</t>
  </si>
  <si>
    <t>S19</t>
  </si>
  <si>
    <t>Footlong Chicken Pizziola Melt</t>
  </si>
  <si>
    <t>S20</t>
  </si>
  <si>
    <t>6" Italian B.M.T.</t>
  </si>
  <si>
    <t>S21</t>
  </si>
  <si>
    <t>Footlong Italian B.M.T.</t>
  </si>
  <si>
    <t>S22</t>
  </si>
  <si>
    <t>6" Italian Hero</t>
  </si>
  <si>
    <t>S23</t>
  </si>
  <si>
    <t>Footlong Italian Hero</t>
  </si>
  <si>
    <t>S24</t>
  </si>
  <si>
    <t>6" Meatball Marinara</t>
  </si>
  <si>
    <t>S25</t>
  </si>
  <si>
    <t>Footlong Meatball Marinara</t>
  </si>
  <si>
    <t>S26</t>
  </si>
  <si>
    <t>6" Oven Roasted Chicken</t>
  </si>
  <si>
    <t>S27</t>
  </si>
  <si>
    <t>Footlong Oven Roasted Chicken</t>
  </si>
  <si>
    <t>S28</t>
  </si>
  <si>
    <t>Kids Mini Sub Roast Beef</t>
  </si>
  <si>
    <t>S29</t>
  </si>
  <si>
    <t>6" Spicy Italian</t>
  </si>
  <si>
    <t>S30</t>
  </si>
  <si>
    <t>Footlong Spicy Italian</t>
  </si>
  <si>
    <t>S31</t>
  </si>
  <si>
    <t>6" Sweet Onion Chicken Teriyaki</t>
  </si>
  <si>
    <t>S32</t>
  </si>
  <si>
    <t>Footlong Sweet Onion Chicken Teriyaki</t>
  </si>
  <si>
    <t>S33</t>
  </si>
  <si>
    <t>6" Tuna</t>
  </si>
  <si>
    <t>S34</t>
  </si>
  <si>
    <t>Footlong Tuna</t>
  </si>
  <si>
    <t>S35</t>
  </si>
  <si>
    <t>6" Turkey &amp; Bacon Avocado</t>
  </si>
  <si>
    <t>S36</t>
  </si>
  <si>
    <t>Footlong Turkey &amp; Bacon Avocado</t>
  </si>
  <si>
    <t>S37</t>
  </si>
  <si>
    <t>Kids Mini Sub Turkey Breast</t>
  </si>
  <si>
    <t>S38</t>
  </si>
  <si>
    <t>6" Turkey Italiano Melt (with Provolone)</t>
  </si>
  <si>
    <t>S39</t>
  </si>
  <si>
    <t>Footlong Turkey Italiano Melt (with Provolone)</t>
  </si>
  <si>
    <t>S40</t>
  </si>
  <si>
    <t>Carved Turkey &amp; Bacon w/ Cheese Salad</t>
  </si>
  <si>
    <t>S41</t>
  </si>
  <si>
    <t>Sweet Onion Chicken Teriyaki Salad</t>
  </si>
  <si>
    <t>S42</t>
  </si>
  <si>
    <t>Tuna Salad</t>
  </si>
  <si>
    <t>S43</t>
  </si>
  <si>
    <t>Veggie Delite Salad</t>
  </si>
  <si>
    <t>Total Fat (g)</t>
  </si>
  <si>
    <t>Calories from Fat</t>
  </si>
  <si>
    <t>Saturated Fat (g)</t>
  </si>
  <si>
    <t>Trans Fat (g)</t>
  </si>
  <si>
    <t>Cholesterol (mg)</t>
  </si>
  <si>
    <t>Sodium (mg)</t>
  </si>
  <si>
    <t>Carbs (g)</t>
  </si>
  <si>
    <t>Fiber (g)</t>
  </si>
  <si>
    <t>Sugars (g)</t>
  </si>
  <si>
    <t>Protein (g)</t>
  </si>
  <si>
    <t>Weight Watchers</t>
  </si>
  <si>
    <t>Producto</t>
  </si>
  <si>
    <t>Fotos</t>
  </si>
  <si>
    <t>Producto 1</t>
  </si>
  <si>
    <t>Producto 2</t>
  </si>
  <si>
    <t>Producto 3</t>
  </si>
  <si>
    <t>Producto 4</t>
  </si>
  <si>
    <t>Producto 5</t>
  </si>
  <si>
    <t>Producto 6</t>
  </si>
  <si>
    <t>Producto 7</t>
  </si>
  <si>
    <t>Producto 8</t>
  </si>
  <si>
    <t>Índice</t>
  </si>
  <si>
    <t>Proteina</t>
  </si>
  <si>
    <t>Carbohidratos</t>
  </si>
  <si>
    <t>Grasas</t>
  </si>
  <si>
    <t>Azúcares</t>
  </si>
  <si>
    <t>TOTAL</t>
  </si>
  <si>
    <t>Precio</t>
  </si>
  <si>
    <t>Azucares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</si>
</sst>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0" x14ac:knownFonts="1">
    <font>
      <sz val="11"/>
      <color theme="1"/>
      <name val="Aptos Narrow"/>
      <family val="2"/>
      <scheme val="minor"/>
    </font>
    <font>
      <sz val="28"/>
      <color theme="1"/>
      <name val="ADLaM Display"/>
    </font>
    <font>
      <sz val="10"/>
      <color theme="1"/>
      <name val="Arial"/>
      <family val="2"/>
    </font>
    <font>
      <sz val="11"/>
      <color theme="1"/>
      <name val="Aptos Narrow"/>
      <family val="2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sz val="8"/>
      <color theme="1"/>
      <name val="Aptos Narrow"/>
      <family val="2"/>
      <scheme val="minor"/>
    </font>
    <font>
      <sz val="26"/>
      <color theme="1"/>
      <name val="Aptos Narrow"/>
      <family val="2"/>
      <scheme val="minor"/>
    </font>
    <font>
      <b/>
      <sz val="11"/>
      <color theme="1"/>
      <name val="Aptos Narrow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2">
    <xf numFmtId="0" fontId="0" fillId="0" borderId="0"/>
    <xf numFmtId="44" fontId="4" fillId="0" borderId="0" applyFont="0" applyFill="0" applyBorder="0" applyAlignment="0" applyProtection="0"/>
  </cellStyleXfs>
  <cellXfs count="21">
    <xf numFmtId="0" fontId="0" fillId="0" borderId="0" xfId="0"/>
    <xf numFmtId="0" fontId="0" fillId="0" borderId="0" xfId="0" applyAlignment="1">
      <alignment horizontal="center"/>
    </xf>
    <xf numFmtId="0" fontId="0" fillId="0" borderId="1" xfId="0" applyBorder="1"/>
    <xf numFmtId="0" fontId="2" fillId="0" borderId="4" xfId="0" applyFont="1" applyBorder="1" applyAlignment="1">
      <alignment wrapText="1"/>
    </xf>
    <xf numFmtId="0" fontId="2" fillId="0" borderId="4" xfId="0" applyFont="1" applyBorder="1" applyAlignment="1">
      <alignment horizontal="right" wrapText="1"/>
    </xf>
    <xf numFmtId="0" fontId="2" fillId="2" borderId="3" xfId="0" applyFont="1" applyFill="1" applyBorder="1" applyAlignment="1">
      <alignment wrapText="1"/>
    </xf>
    <xf numFmtId="0" fontId="2" fillId="2" borderId="3" xfId="0" applyFont="1" applyFill="1" applyBorder="1" applyAlignment="1">
      <alignment horizontal="right" wrapText="1"/>
    </xf>
    <xf numFmtId="0" fontId="3" fillId="2" borderId="3" xfId="0" applyFont="1" applyFill="1" applyBorder="1" applyAlignment="1">
      <alignment wrapText="1"/>
    </xf>
    <xf numFmtId="0" fontId="3" fillId="2" borderId="3" xfId="0" applyFont="1" applyFill="1" applyBorder="1" applyAlignment="1">
      <alignment horizontal="right" wrapText="1"/>
    </xf>
    <xf numFmtId="0" fontId="5" fillId="0" borderId="0" xfId="0" applyFont="1"/>
    <xf numFmtId="0" fontId="9" fillId="0" borderId="5" xfId="0" applyFont="1" applyBorder="1"/>
    <xf numFmtId="0" fontId="0" fillId="0" borderId="5" xfId="0" applyBorder="1"/>
    <xf numFmtId="0" fontId="0" fillId="0" borderId="0" xfId="0" applyAlignment="1">
      <alignment horizontal="center"/>
    </xf>
    <xf numFmtId="0" fontId="0" fillId="0" borderId="2" xfId="0" applyBorder="1" applyAlignment="1">
      <alignment horizontal="center"/>
    </xf>
    <xf numFmtId="0" fontId="1" fillId="0" borderId="0" xfId="0" applyFont="1" applyAlignment="1">
      <alignment horizontal="center" wrapText="1"/>
    </xf>
    <xf numFmtId="0" fontId="1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0" fillId="0" borderId="6" xfId="0" applyBorder="1" applyAlignment="1">
      <alignment horizontal="center"/>
    </xf>
    <xf numFmtId="0" fontId="7" fillId="0" borderId="0" xfId="0" applyFont="1" applyAlignment="1">
      <alignment horizontal="center" wrapText="1"/>
    </xf>
    <xf numFmtId="0" fontId="7" fillId="0" borderId="0" xfId="0" applyFont="1" applyAlignment="1">
      <alignment horizontal="center"/>
    </xf>
    <xf numFmtId="44" fontId="8" fillId="0" borderId="0" xfId="1" applyFont="1" applyAlignment="1">
      <alignment horizontal="center"/>
    </xf>
  </cellXfs>
  <cellStyles count="2">
    <cellStyle name="Currency" xfId="1" builtinId="4"/>
    <cellStyle name="Normal" xfId="0" builtinId="0"/>
  </cellStyles>
  <dxfs count="6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microsoft.com/office/2017/06/relationships/rdRichValue" Target="richData/rdrichvalue.xml"/><Relationship Id="rId5" Type="http://schemas.openxmlformats.org/officeDocument/2006/relationships/worksheet" Target="worksheets/sheet5.xml"/><Relationship Id="rId10" Type="http://schemas.microsoft.com/office/2022/10/relationships/richValueRel" Target="richData/richValueRel.xml"/><Relationship Id="rId4" Type="http://schemas.openxmlformats.org/officeDocument/2006/relationships/worksheet" Target="worksheets/sheet4.xml"/><Relationship Id="rId9" Type="http://schemas.openxmlformats.org/officeDocument/2006/relationships/sheetMetadata" Target="metadata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950-4E5F-9C29-93B89489FF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950-4E5F-9C29-93B89489FF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950-4E5F-9C29-93B89489FF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950-4E5F-9C29-93B89489FFE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MX"/>
              </a:p>
            </c:txPr>
            <c:dLblPos val="bestFit"/>
            <c:showLegendKey val="0"/>
            <c:showVal val="1"/>
            <c:showCatName val="0"/>
            <c:showSerName val="0"/>
            <c:showPercent val="1"/>
            <c:showBubbleSize val="0"/>
            <c:separator>, </c:separator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Gráficas!$A$13:$D$13</c:f>
              <c:strCache>
                <c:ptCount val="4"/>
                <c:pt idx="0">
                  <c:v>Proteina</c:v>
                </c:pt>
                <c:pt idx="1">
                  <c:v>Carbohidratos</c:v>
                </c:pt>
                <c:pt idx="2">
                  <c:v>Grasas</c:v>
                </c:pt>
                <c:pt idx="3">
                  <c:v>Azúcares</c:v>
                </c:pt>
              </c:strCache>
            </c:strRef>
          </c:cat>
          <c:val>
            <c:numRef>
              <c:f>Gráficas!$A$14:$D$14</c:f>
              <c:numCache>
                <c:formatCode>General</c:formatCode>
                <c:ptCount val="4"/>
                <c:pt idx="0">
                  <c:v>64</c:v>
                </c:pt>
                <c:pt idx="1">
                  <c:v>186</c:v>
                </c:pt>
                <c:pt idx="2">
                  <c:v>42.5</c:v>
                </c:pt>
                <c:pt idx="3">
                  <c:v>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21-4BAF-9795-97C3953B78D1}"/>
            </c:ext>
          </c:extLst>
        </c:ser>
        <c:ser>
          <c:idx val="1"/>
          <c:order val="1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E950-4E5F-9C29-93B89489FFE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MX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Gráficas!$A$13:$D$13</c:f>
              <c:strCache>
                <c:ptCount val="4"/>
                <c:pt idx="0">
                  <c:v>Proteina</c:v>
                </c:pt>
                <c:pt idx="1">
                  <c:v>Carbohidratos</c:v>
                </c:pt>
                <c:pt idx="2">
                  <c:v>Grasas</c:v>
                </c:pt>
                <c:pt idx="3">
                  <c:v>Azúcares</c:v>
                </c:pt>
              </c:strCache>
            </c:strRef>
          </c:cat>
          <c:val>
            <c:numRef>
              <c:f>Gráficas!$B$14</c:f>
              <c:numCache>
                <c:formatCode>General</c:formatCode>
                <c:ptCount val="1"/>
                <c:pt idx="0">
                  <c:v>186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421-4BAF-9795-97C3953B78D1}"/>
            </c:ext>
          </c:extLst>
        </c:ser>
        <c:ser>
          <c:idx val="2"/>
          <c:order val="2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E950-4E5F-9C29-93B89489FFE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MX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Gráficas!$A$13:$D$13</c:f>
              <c:strCache>
                <c:ptCount val="4"/>
                <c:pt idx="0">
                  <c:v>Proteina</c:v>
                </c:pt>
                <c:pt idx="1">
                  <c:v>Carbohidratos</c:v>
                </c:pt>
                <c:pt idx="2">
                  <c:v>Grasas</c:v>
                </c:pt>
                <c:pt idx="3">
                  <c:v>Azúcares</c:v>
                </c:pt>
              </c:strCache>
            </c:strRef>
          </c:cat>
          <c:val>
            <c:numRef>
              <c:f>Gráficas!$C$14</c:f>
              <c:numCache>
                <c:formatCode>General</c:formatCode>
                <c:ptCount val="1"/>
                <c:pt idx="0">
                  <c:v>42.5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421-4BAF-9795-97C3953B78D1}"/>
            </c:ext>
          </c:extLst>
        </c:ser>
        <c:ser>
          <c:idx val="3"/>
          <c:order val="3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E950-4E5F-9C29-93B89489FFE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MX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Gráficas!$A$13:$D$13</c:f>
              <c:strCache>
                <c:ptCount val="4"/>
                <c:pt idx="0">
                  <c:v>Proteina</c:v>
                </c:pt>
                <c:pt idx="1">
                  <c:v>Carbohidratos</c:v>
                </c:pt>
                <c:pt idx="2">
                  <c:v>Grasas</c:v>
                </c:pt>
                <c:pt idx="3">
                  <c:v>Azúcares</c:v>
                </c:pt>
              </c:strCache>
            </c:strRef>
          </c:cat>
          <c:val>
            <c:numRef>
              <c:f>Gráficas!$D$14</c:f>
              <c:numCache>
                <c:formatCode>General</c:formatCode>
                <c:ptCount val="1"/>
                <c:pt idx="0">
                  <c:v>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421-4BAF-9795-97C3953B78D1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8.png"/><Relationship Id="rId1" Type="http://schemas.openxmlformats.org/officeDocument/2006/relationships/image" Target="../media/image45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0.png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225857</xdr:colOff>
      <xdr:row>0</xdr:row>
      <xdr:rowOff>3633</xdr:rowOff>
    </xdr:from>
    <xdr:to>
      <xdr:col>20</xdr:col>
      <xdr:colOff>152302</xdr:colOff>
      <xdr:row>16</xdr:row>
      <xdr:rowOff>142004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1CF8A0-0E20-585A-F965-737B3ED41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20071" y="3633"/>
          <a:ext cx="2610218" cy="32374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328782</xdr:colOff>
      <xdr:row>1</xdr:row>
      <xdr:rowOff>11671</xdr:rowOff>
    </xdr:from>
    <xdr:to>
      <xdr:col>8</xdr:col>
      <xdr:colOff>62194</xdr:colOff>
      <xdr:row>17</xdr:row>
      <xdr:rowOff>10241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3C7380F-7C9D-4509-CDC1-1DBA6932F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1182" y="202171"/>
          <a:ext cx="2425812" cy="3046570"/>
        </a:xfrm>
        <a:prstGeom prst="rect">
          <a:avLst/>
        </a:prstGeom>
      </xdr:spPr>
    </xdr:pic>
    <xdr:clientData/>
  </xdr:twoCellAnchor>
  <xdr:twoCellAnchor>
    <xdr:from>
      <xdr:col>3</xdr:col>
      <xdr:colOff>458153</xdr:colOff>
      <xdr:row>6</xdr:row>
      <xdr:rowOff>17859</xdr:rowOff>
    </xdr:from>
    <xdr:to>
      <xdr:col>4</xdr:col>
      <xdr:colOff>464344</xdr:colOff>
      <xdr:row>11</xdr:row>
      <xdr:rowOff>73819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B10FBDD5-52FB-AB98-B175-0EBADAEC5BDE}"/>
            </a:ext>
          </a:extLst>
        </xdr:cNvPr>
        <xdr:cNvSpPr txBox="1"/>
      </xdr:nvSpPr>
      <xdr:spPr>
        <a:xfrm>
          <a:off x="2279809" y="1089422"/>
          <a:ext cx="613410" cy="94892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vert270" wrap="square" rtlCol="0" anchor="t"/>
        <a:lstStyle/>
        <a:p>
          <a:r>
            <a:rPr lang="es-MX" sz="3200">
              <a:latin typeface="ADLaM Display" panose="02010000000000000000" pitchFamily="2" charset="0"/>
              <a:ea typeface="ADLaM Display" panose="02010000000000000000" pitchFamily="2" charset="0"/>
              <a:cs typeface="ADLaM Display" panose="02010000000000000000" pitchFamily="2" charset="0"/>
            </a:rPr>
            <a:t>MIN</a:t>
          </a:r>
        </a:p>
      </xdr:txBody>
    </xdr:sp>
    <xdr:clientData/>
  </xdr:twoCellAnchor>
  <xdr:twoCellAnchor editAs="oneCell">
    <xdr:from>
      <xdr:col>11</xdr:col>
      <xdr:colOff>315365</xdr:colOff>
      <xdr:row>1</xdr:row>
      <xdr:rowOff>9290</xdr:rowOff>
    </xdr:from>
    <xdr:to>
      <xdr:col>15</xdr:col>
      <xdr:colOff>71637</xdr:colOff>
      <xdr:row>17</xdr:row>
      <xdr:rowOff>5955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F593A8-407E-44AE-9FE9-9D3AD2C7B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465" y="199790"/>
          <a:ext cx="2448672" cy="3044665"/>
        </a:xfrm>
        <a:prstGeom prst="rect">
          <a:avLst/>
        </a:prstGeom>
      </xdr:spPr>
    </xdr:pic>
    <xdr:clientData/>
  </xdr:twoCellAnchor>
  <xdr:twoCellAnchor>
    <xdr:from>
      <xdr:col>10</xdr:col>
      <xdr:colOff>365046</xdr:colOff>
      <xdr:row>6</xdr:row>
      <xdr:rowOff>83344</xdr:rowOff>
    </xdr:from>
    <xdr:to>
      <xdr:col>11</xdr:col>
      <xdr:colOff>378858</xdr:colOff>
      <xdr:row>12</xdr:row>
      <xdr:rowOff>81916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949B6E6-0C86-41A4-86E8-8141198A0911}"/>
            </a:ext>
          </a:extLst>
        </xdr:cNvPr>
        <xdr:cNvSpPr txBox="1"/>
      </xdr:nvSpPr>
      <xdr:spPr>
        <a:xfrm>
          <a:off x="6437234" y="1154907"/>
          <a:ext cx="621030" cy="107013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vert270" wrap="square" rtlCol="0" anchor="t"/>
        <a:lstStyle/>
        <a:p>
          <a:r>
            <a:rPr lang="es-MX" sz="3200">
              <a:latin typeface="ADLaM Display" panose="02010000000000000000" pitchFamily="2" charset="0"/>
              <a:ea typeface="ADLaM Display" panose="02010000000000000000" pitchFamily="2" charset="0"/>
              <a:cs typeface="ADLaM Display" panose="02010000000000000000" pitchFamily="2" charset="0"/>
            </a:rPr>
            <a:t>MAX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555680</xdr:colOff>
      <xdr:row>1</xdr:row>
      <xdr:rowOff>134075</xdr:rowOff>
    </xdr:from>
    <xdr:to>
      <xdr:col>23</xdr:col>
      <xdr:colOff>119853</xdr:colOff>
      <xdr:row>36</xdr:row>
      <xdr:rowOff>126704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9F2432-B539-E0AC-C93D-2C2002CB8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8575" y="314549"/>
          <a:ext cx="5068620" cy="6486915"/>
        </a:xfrm>
        <a:prstGeom prst="rect">
          <a:avLst/>
        </a:prstGeom>
      </xdr:spPr>
    </xdr:pic>
    <xdr:clientData/>
  </xdr:twoCellAnchor>
  <xdr:twoCellAnchor editAs="oneCell">
    <xdr:from>
      <xdr:col>6</xdr:col>
      <xdr:colOff>594849</xdr:colOff>
      <xdr:row>1</xdr:row>
      <xdr:rowOff>174485</xdr:rowOff>
    </xdr:from>
    <xdr:to>
      <xdr:col>15</xdr:col>
      <xdr:colOff>159022</xdr:colOff>
      <xdr:row>36</xdr:row>
      <xdr:rowOff>167114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43FF340-A6A3-4ECC-8FC0-44BC7CBE04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1409" y="367525"/>
          <a:ext cx="5599213" cy="680998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138332</xdr:colOff>
      <xdr:row>15</xdr:row>
      <xdr:rowOff>100525</xdr:rowOff>
    </xdr:from>
    <xdr:to>
      <xdr:col>17</xdr:col>
      <xdr:colOff>542191</xdr:colOff>
      <xdr:row>28</xdr:row>
      <xdr:rowOff>131884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3C681F39-1D1C-AB91-4BCB-8B26F8BB76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46519</xdr:colOff>
      <xdr:row>2</xdr:row>
      <xdr:rowOff>14655</xdr:rowOff>
    </xdr:from>
    <xdr:to>
      <xdr:col>21</xdr:col>
      <xdr:colOff>526578</xdr:colOff>
      <xdr:row>57</xdr:row>
      <xdr:rowOff>68365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25ED72F-0BB7-2B1E-51D4-17771ED04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56" y="386362"/>
          <a:ext cx="7839863" cy="10275662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268" Type="http://schemas.openxmlformats.org/officeDocument/2006/relationships/image" Target="../media/image268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44" Type="http://schemas.openxmlformats.org/officeDocument/2006/relationships/image" Target="../media/image444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46" Type="http://schemas.openxmlformats.org/officeDocument/2006/relationships/image" Target="../media/image446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261" Type="http://schemas.openxmlformats.org/officeDocument/2006/relationships/image" Target="../media/image261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41" Type="http://schemas.openxmlformats.org/officeDocument/2006/relationships/image" Target="../media/image441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31" Type="http://schemas.openxmlformats.org/officeDocument/2006/relationships/image" Target="../media/image431.jpeg"/><Relationship Id="rId452" Type="http://schemas.openxmlformats.org/officeDocument/2006/relationships/image" Target="../media/image452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400" Type="http://schemas.openxmlformats.org/officeDocument/2006/relationships/image" Target="../media/image400.jpeg"/><Relationship Id="rId421" Type="http://schemas.openxmlformats.org/officeDocument/2006/relationships/image" Target="../media/image421.jpeg"/><Relationship Id="rId442" Type="http://schemas.openxmlformats.org/officeDocument/2006/relationships/image" Target="../media/image442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32" Type="http://schemas.openxmlformats.org/officeDocument/2006/relationships/image" Target="../media/image432.jpeg"/><Relationship Id="rId453" Type="http://schemas.openxmlformats.org/officeDocument/2006/relationships/image" Target="../media/image453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22" Type="http://schemas.openxmlformats.org/officeDocument/2006/relationships/image" Target="../media/image422.jpeg"/><Relationship Id="rId443" Type="http://schemas.openxmlformats.org/officeDocument/2006/relationships/image" Target="../media/image443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427" Type="http://schemas.openxmlformats.org/officeDocument/2006/relationships/image" Target="../media/image427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46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0">
    <v>96</v>
    <v>5</v>
  </rv>
  <rv s="0">
    <v>97</v>
    <v>5</v>
  </rv>
  <rv s="0">
    <v>98</v>
    <v>5</v>
  </rv>
  <rv s="0">
    <v>99</v>
    <v>5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0">
    <v>110</v>
    <v>5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0">
    <v>127</v>
    <v>5</v>
  </rv>
  <rv s="0">
    <v>128</v>
    <v>5</v>
  </rv>
  <rv s="0">
    <v>129</v>
    <v>5</v>
  </rv>
  <rv s="0">
    <v>130</v>
    <v>5</v>
  </rv>
  <rv s="0">
    <v>131</v>
    <v>5</v>
  </rv>
  <rv s="0">
    <v>132</v>
    <v>5</v>
  </rv>
  <rv s="0">
    <v>133</v>
    <v>5</v>
  </rv>
  <rv s="0">
    <v>134</v>
    <v>5</v>
  </rv>
  <rv s="0">
    <v>135</v>
    <v>5</v>
  </rv>
  <rv s="0">
    <v>136</v>
    <v>5</v>
  </rv>
  <rv s="0">
    <v>137</v>
    <v>5</v>
  </rv>
  <rv s="0">
    <v>138</v>
    <v>5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0">
    <v>150</v>
    <v>5</v>
  </rv>
  <rv s="0">
    <v>151</v>
    <v>5</v>
  </rv>
  <rv s="0">
    <v>152</v>
    <v>5</v>
  </rv>
  <rv s="0">
    <v>153</v>
    <v>5</v>
  </rv>
  <rv s="0">
    <v>154</v>
    <v>5</v>
  </rv>
  <rv s="0">
    <v>155</v>
    <v>5</v>
  </rv>
  <rv s="0">
    <v>156</v>
    <v>5</v>
  </rv>
  <rv s="0">
    <v>157</v>
    <v>5</v>
  </rv>
  <rv s="0">
    <v>158</v>
    <v>5</v>
  </rv>
  <rv s="0">
    <v>159</v>
    <v>5</v>
  </rv>
  <rv s="0">
    <v>160</v>
    <v>5</v>
  </rv>
  <rv s="0">
    <v>161</v>
    <v>5</v>
  </rv>
  <rv s="0">
    <v>162</v>
    <v>5</v>
  </rv>
  <rv s="0">
    <v>163</v>
    <v>5</v>
  </rv>
  <rv s="0">
    <v>164</v>
    <v>5</v>
  </rv>
  <rv s="0">
    <v>165</v>
    <v>5</v>
  </rv>
  <rv s="0">
    <v>166</v>
    <v>5</v>
  </rv>
  <rv s="0">
    <v>167</v>
    <v>5</v>
  </rv>
  <rv s="0">
    <v>168</v>
    <v>5</v>
  </rv>
  <rv s="0">
    <v>169</v>
    <v>5</v>
  </rv>
  <rv s="0">
    <v>170</v>
    <v>5</v>
  </rv>
  <rv s="0">
    <v>171</v>
    <v>5</v>
  </rv>
  <rv s="0">
    <v>172</v>
    <v>5</v>
  </rv>
  <rv s="0">
    <v>173</v>
    <v>5</v>
  </rv>
  <rv s="0">
    <v>174</v>
    <v>5</v>
  </rv>
  <rv s="0">
    <v>175</v>
    <v>5</v>
  </rv>
  <rv s="0">
    <v>176</v>
    <v>5</v>
  </rv>
  <rv s="0">
    <v>177</v>
    <v>5</v>
  </rv>
  <rv s="0">
    <v>178</v>
    <v>5</v>
  </rv>
  <rv s="0">
    <v>179</v>
    <v>5</v>
  </rv>
  <rv s="0">
    <v>180</v>
    <v>5</v>
  </rv>
  <rv s="0">
    <v>181</v>
    <v>5</v>
  </rv>
  <rv s="0">
    <v>182</v>
    <v>5</v>
  </rv>
  <rv s="0">
    <v>183</v>
    <v>5</v>
  </rv>
  <rv s="0">
    <v>184</v>
    <v>5</v>
  </rv>
  <rv s="0">
    <v>185</v>
    <v>5</v>
  </rv>
  <rv s="0">
    <v>186</v>
    <v>5</v>
  </rv>
  <rv s="0">
    <v>187</v>
    <v>5</v>
  </rv>
  <rv s="0">
    <v>188</v>
    <v>5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0">
    <v>198</v>
    <v>5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0">
    <v>209</v>
    <v>5</v>
  </rv>
  <rv s="0">
    <v>210</v>
    <v>5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0">
    <v>217</v>
    <v>5</v>
  </rv>
  <rv s="0">
    <v>218</v>
    <v>5</v>
  </rv>
  <rv s="0">
    <v>219</v>
    <v>5</v>
  </rv>
  <rv s="0">
    <v>220</v>
    <v>5</v>
  </rv>
  <rv s="0">
    <v>221</v>
    <v>5</v>
  </rv>
  <rv s="0">
    <v>222</v>
    <v>5</v>
  </rv>
  <rv s="0">
    <v>223</v>
    <v>5</v>
  </rv>
  <rv s="0">
    <v>224</v>
    <v>5</v>
  </rv>
  <rv s="0">
    <v>225</v>
    <v>5</v>
  </rv>
  <rv s="0">
    <v>226</v>
    <v>5</v>
  </rv>
  <rv s="0">
    <v>227</v>
    <v>5</v>
  </rv>
  <rv s="0">
    <v>228</v>
    <v>5</v>
  </rv>
  <rv s="0">
    <v>229</v>
    <v>5</v>
  </rv>
  <rv s="0">
    <v>230</v>
    <v>5</v>
  </rv>
  <rv s="0">
    <v>231</v>
    <v>5</v>
  </rv>
  <rv s="0">
    <v>232</v>
    <v>5</v>
  </rv>
  <rv s="0">
    <v>233</v>
    <v>5</v>
  </rv>
  <rv s="0">
    <v>234</v>
    <v>5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0">
    <v>242</v>
    <v>5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0">
    <v>253</v>
    <v>5</v>
  </rv>
  <rv s="0">
    <v>254</v>
    <v>5</v>
  </rv>
  <rv s="0">
    <v>255</v>
    <v>5</v>
  </rv>
  <rv s="0">
    <v>256</v>
    <v>5</v>
  </rv>
  <rv s="0">
    <v>257</v>
    <v>5</v>
  </rv>
  <rv s="0">
    <v>258</v>
    <v>5</v>
  </rv>
  <rv s="0">
    <v>259</v>
    <v>5</v>
  </rv>
  <rv s="0">
    <v>260</v>
    <v>5</v>
  </rv>
  <rv s="0">
    <v>261</v>
    <v>5</v>
  </rv>
  <rv s="0">
    <v>262</v>
    <v>5</v>
  </rv>
  <rv s="0">
    <v>263</v>
    <v>5</v>
  </rv>
  <rv s="0">
    <v>264</v>
    <v>5</v>
  </rv>
  <rv s="0">
    <v>265</v>
    <v>5</v>
  </rv>
  <rv s="0">
    <v>266</v>
    <v>5</v>
  </rv>
  <rv s="0">
    <v>267</v>
    <v>5</v>
  </rv>
  <rv s="0">
    <v>268</v>
    <v>5</v>
  </rv>
  <rv s="0">
    <v>269</v>
    <v>5</v>
  </rv>
  <rv s="0">
    <v>270</v>
    <v>5</v>
  </rv>
  <rv s="0">
    <v>271</v>
    <v>5</v>
  </rv>
  <rv s="0">
    <v>272</v>
    <v>5</v>
  </rv>
  <rv s="0">
    <v>273</v>
    <v>5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0">
    <v>291</v>
    <v>5</v>
  </rv>
  <rv s="0">
    <v>292</v>
    <v>5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0">
    <v>302</v>
    <v>5</v>
  </rv>
  <rv s="0">
    <v>303</v>
    <v>5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0">
    <v>327</v>
    <v>5</v>
  </rv>
  <rv s="0">
    <v>328</v>
    <v>5</v>
  </rv>
  <rv s="0">
    <v>329</v>
    <v>5</v>
  </rv>
  <rv s="0">
    <v>330</v>
    <v>5</v>
  </rv>
  <rv s="0">
    <v>331</v>
    <v>5</v>
  </rv>
  <rv s="0">
    <v>332</v>
    <v>5</v>
  </rv>
  <rv s="0">
    <v>333</v>
    <v>5</v>
  </rv>
  <rv s="0">
    <v>334</v>
    <v>5</v>
  </rv>
  <rv s="0">
    <v>335</v>
    <v>5</v>
  </rv>
  <rv s="0">
    <v>336</v>
    <v>5</v>
  </rv>
  <rv s="0">
    <v>337</v>
    <v>5</v>
  </rv>
  <rv s="0">
    <v>338</v>
    <v>5</v>
  </rv>
  <rv s="0">
    <v>339</v>
    <v>5</v>
  </rv>
  <rv s="0">
    <v>340</v>
    <v>5</v>
  </rv>
  <rv s="0">
    <v>341</v>
    <v>5</v>
  </rv>
  <rv s="0">
    <v>342</v>
    <v>5</v>
  </rv>
  <rv s="0">
    <v>343</v>
    <v>5</v>
  </rv>
  <rv s="0">
    <v>344</v>
    <v>5</v>
  </rv>
  <rv s="0">
    <v>345</v>
    <v>5</v>
  </rv>
  <rv s="0">
    <v>346</v>
    <v>5</v>
  </rv>
  <rv s="0">
    <v>347</v>
    <v>5</v>
  </rv>
  <rv s="0">
    <v>348</v>
    <v>5</v>
  </rv>
  <rv s="0">
    <v>349</v>
    <v>5</v>
  </rv>
  <rv s="0">
    <v>350</v>
    <v>5</v>
  </rv>
  <rv s="0">
    <v>351</v>
    <v>5</v>
  </rv>
  <rv s="0">
    <v>352</v>
    <v>5</v>
  </rv>
  <rv s="0">
    <v>353</v>
    <v>5</v>
  </rv>
  <rv s="0">
    <v>354</v>
    <v>5</v>
  </rv>
  <rv s="0">
    <v>355</v>
    <v>5</v>
  </rv>
  <rv s="0">
    <v>356</v>
    <v>5</v>
  </rv>
  <rv s="0">
    <v>357</v>
    <v>5</v>
  </rv>
  <rv s="0">
    <v>358</v>
    <v>5</v>
  </rv>
  <rv s="0">
    <v>359</v>
    <v>5</v>
  </rv>
  <rv s="0">
    <v>360</v>
    <v>5</v>
  </rv>
  <rv s="0">
    <v>361</v>
    <v>5</v>
  </rv>
  <rv s="0">
    <v>362</v>
    <v>5</v>
  </rv>
  <rv s="0">
    <v>363</v>
    <v>5</v>
  </rv>
  <rv s="0">
    <v>364</v>
    <v>5</v>
  </rv>
  <rv s="0">
    <v>365</v>
    <v>5</v>
  </rv>
  <rv s="0">
    <v>366</v>
    <v>5</v>
  </rv>
  <rv s="0">
    <v>367</v>
    <v>5</v>
  </rv>
  <rv s="0">
    <v>368</v>
    <v>5</v>
  </rv>
  <rv s="0">
    <v>369</v>
    <v>5</v>
  </rv>
  <rv s="0">
    <v>370</v>
    <v>5</v>
  </rv>
  <rv s="0">
    <v>371</v>
    <v>5</v>
  </rv>
  <rv s="0">
    <v>372</v>
    <v>5</v>
  </rv>
  <rv s="0">
    <v>373</v>
    <v>5</v>
  </rv>
  <rv s="0">
    <v>374</v>
    <v>5</v>
  </rv>
  <rv s="0">
    <v>375</v>
    <v>5</v>
  </rv>
  <rv s="0">
    <v>376</v>
    <v>5</v>
  </rv>
  <rv s="0">
    <v>377</v>
    <v>5</v>
  </rv>
  <rv s="0">
    <v>378</v>
    <v>5</v>
  </rv>
  <rv s="0">
    <v>379</v>
    <v>5</v>
  </rv>
  <rv s="0">
    <v>380</v>
    <v>5</v>
  </rv>
  <rv s="0">
    <v>381</v>
    <v>5</v>
  </rv>
  <rv s="0">
    <v>382</v>
    <v>5</v>
  </rv>
  <rv s="0">
    <v>383</v>
    <v>5</v>
  </rv>
  <rv s="0">
    <v>384</v>
    <v>5</v>
  </rv>
  <rv s="0">
    <v>385</v>
    <v>5</v>
  </rv>
  <rv s="0">
    <v>386</v>
    <v>5</v>
  </rv>
  <rv s="0">
    <v>387</v>
    <v>5</v>
  </rv>
  <rv s="0">
    <v>388</v>
    <v>5</v>
  </rv>
  <rv s="0">
    <v>389</v>
    <v>5</v>
  </rv>
  <rv s="0">
    <v>390</v>
    <v>5</v>
  </rv>
  <rv s="0">
    <v>391</v>
    <v>5</v>
  </rv>
  <rv s="0">
    <v>392</v>
    <v>5</v>
  </rv>
  <rv s="0">
    <v>393</v>
    <v>5</v>
  </rv>
  <rv s="0">
    <v>394</v>
    <v>5</v>
  </rv>
  <rv s="0">
    <v>395</v>
    <v>5</v>
  </rv>
  <rv s="0">
    <v>396</v>
    <v>5</v>
  </rv>
  <rv s="0">
    <v>397</v>
    <v>5</v>
  </rv>
  <rv s="0">
    <v>398</v>
    <v>5</v>
  </rv>
  <rv s="0">
    <v>399</v>
    <v>5</v>
  </rv>
  <rv s="0">
    <v>400</v>
    <v>5</v>
  </rv>
  <rv s="0">
    <v>401</v>
    <v>5</v>
  </rv>
  <rv s="0">
    <v>402</v>
    <v>5</v>
  </rv>
  <rv s="0">
    <v>403</v>
    <v>5</v>
  </rv>
  <rv s="0">
    <v>404</v>
    <v>5</v>
  </rv>
  <rv s="0">
    <v>405</v>
    <v>5</v>
  </rv>
  <rv s="0">
    <v>406</v>
    <v>5</v>
  </rv>
  <rv s="0">
    <v>407</v>
    <v>5</v>
  </rv>
  <rv s="0">
    <v>408</v>
    <v>5</v>
  </rv>
  <rv s="0">
    <v>409</v>
    <v>5</v>
  </rv>
  <rv s="0">
    <v>410</v>
    <v>5</v>
  </rv>
  <rv s="0">
    <v>411</v>
    <v>5</v>
  </rv>
  <rv s="0">
    <v>412</v>
    <v>5</v>
  </rv>
  <rv s="0">
    <v>413</v>
    <v>5</v>
  </rv>
  <rv s="0">
    <v>414</v>
    <v>5</v>
  </rv>
  <rv s="0">
    <v>415</v>
    <v>5</v>
  </rv>
  <rv s="0">
    <v>416</v>
    <v>5</v>
  </rv>
  <rv s="0">
    <v>417</v>
    <v>5</v>
  </rv>
  <rv s="0">
    <v>418</v>
    <v>5</v>
  </rv>
  <rv s="0">
    <v>419</v>
    <v>5</v>
  </rv>
  <rv s="0">
    <v>420</v>
    <v>5</v>
  </rv>
  <rv s="0">
    <v>421</v>
    <v>5</v>
  </rv>
  <rv s="0">
    <v>422</v>
    <v>5</v>
  </rv>
  <rv s="0">
    <v>423</v>
    <v>5</v>
  </rv>
  <rv s="0">
    <v>424</v>
    <v>5</v>
  </rv>
  <rv s="0">
    <v>425</v>
    <v>5</v>
  </rv>
  <rv s="0">
    <v>426</v>
    <v>5</v>
  </rv>
  <rv s="0">
    <v>427</v>
    <v>5</v>
  </rv>
  <rv s="0">
    <v>428</v>
    <v>5</v>
  </rv>
  <rv s="0">
    <v>429</v>
    <v>5</v>
  </rv>
  <rv s="0">
    <v>430</v>
    <v>5</v>
  </rv>
  <rv s="0">
    <v>431</v>
    <v>5</v>
  </rv>
  <rv s="0">
    <v>432</v>
    <v>5</v>
  </rv>
  <rv s="0">
    <v>433</v>
    <v>5</v>
  </rv>
  <rv s="0">
    <v>434</v>
    <v>5</v>
  </rv>
  <rv s="0">
    <v>435</v>
    <v>5</v>
  </rv>
  <rv s="0">
    <v>436</v>
    <v>5</v>
  </rv>
  <rv s="0">
    <v>437</v>
    <v>5</v>
  </rv>
  <rv s="0">
    <v>438</v>
    <v>5</v>
  </rv>
  <rv s="0">
    <v>439</v>
    <v>5</v>
  </rv>
  <rv s="0">
    <v>440</v>
    <v>5</v>
  </rv>
  <rv s="0">
    <v>441</v>
    <v>5</v>
  </rv>
  <rv s="0">
    <v>442</v>
    <v>5</v>
  </rv>
  <rv s="0">
    <v>443</v>
    <v>5</v>
  </rv>
  <rv s="0">
    <v>444</v>
    <v>5</v>
  </rv>
  <rv s="0">
    <v>445</v>
    <v>5</v>
  </rv>
  <rv s="0">
    <v>446</v>
    <v>5</v>
  </rv>
  <rv s="0">
    <v>447</v>
    <v>5</v>
  </rv>
  <rv s="0">
    <v>448</v>
    <v>5</v>
  </rv>
  <rv s="0">
    <v>449</v>
    <v>5</v>
  </rv>
  <rv s="0">
    <v>450</v>
    <v>5</v>
  </rv>
  <rv s="0">
    <v>451</v>
    <v>5</v>
  </rv>
  <rv s="0">
    <v>452</v>
    <v>5</v>
  </rv>
  <rv s="0">
    <v>453</v>
    <v>5</v>
  </rv>
  <rv s="0">
    <v>454</v>
    <v>5</v>
  </rv>
  <rv s="0">
    <v>1</v>
    <v>4</v>
  </rv>
  <rv s="0">
    <v>31</v>
    <v>4</v>
  </rv>
  <rv s="0">
    <v>20</v>
    <v>4</v>
  </rv>
  <rv s="0">
    <v>53</v>
    <v>4</v>
  </rv>
  <rv s="0">
    <v>73</v>
    <v>4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  <rel r:id="rId363"/>
  <rel r:id="rId364"/>
  <rel r:id="rId365"/>
  <rel r:id="rId366"/>
  <rel r:id="rId367"/>
  <rel r:id="rId368"/>
  <rel r:id="rId369"/>
  <rel r:id="rId370"/>
  <rel r:id="rId371"/>
  <rel r:id="rId372"/>
  <rel r:id="rId373"/>
  <rel r:id="rId374"/>
  <rel r:id="rId375"/>
  <rel r:id="rId376"/>
  <rel r:id="rId377"/>
  <rel r:id="rId378"/>
  <rel r:id="rId379"/>
  <rel r:id="rId380"/>
  <rel r:id="rId381"/>
  <rel r:id="rId382"/>
  <rel r:id="rId383"/>
  <rel r:id="rId384"/>
  <rel r:id="rId385"/>
  <rel r:id="rId386"/>
  <rel r:id="rId387"/>
  <rel r:id="rId388"/>
  <rel r:id="rId389"/>
  <rel r:id="rId390"/>
  <rel r:id="rId391"/>
  <rel r:id="rId392"/>
  <rel r:id="rId393"/>
  <rel r:id="rId394"/>
  <rel r:id="rId395"/>
  <rel r:id="rId396"/>
  <rel r:id="rId397"/>
  <rel r:id="rId398"/>
  <rel r:id="rId399"/>
  <rel r:id="rId400"/>
  <rel r:id="rId401"/>
  <rel r:id="rId402"/>
  <rel r:id="rId403"/>
  <rel r:id="rId404"/>
  <rel r:id="rId405"/>
  <rel r:id="rId406"/>
  <rel r:id="rId407"/>
  <rel r:id="rId408"/>
  <rel r:id="rId409"/>
  <rel r:id="rId410"/>
  <rel r:id="rId411"/>
  <rel r:id="rId412"/>
  <rel r:id="rId413"/>
  <rel r:id="rId414"/>
  <rel r:id="rId415"/>
  <rel r:id="rId416"/>
  <rel r:id="rId417"/>
  <rel r:id="rId418"/>
  <rel r:id="rId419"/>
  <rel r:id="rId420"/>
  <rel r:id="rId421"/>
  <rel r:id="rId422"/>
  <rel r:id="rId423"/>
  <rel r:id="rId424"/>
  <rel r:id="rId425"/>
  <rel r:id="rId426"/>
  <rel r:id="rId427"/>
  <rel r:id="rId428"/>
  <rel r:id="rId429"/>
  <rel r:id="rId430"/>
  <rel r:id="rId431"/>
  <rel r:id="rId432"/>
  <rel r:id="rId433"/>
  <rel r:id="rId434"/>
  <rel r:id="rId435"/>
  <rel r:id="rId436"/>
  <rel r:id="rId437"/>
  <rel r:id="rId438"/>
  <rel r:id="rId439"/>
  <rel r:id="rId440"/>
  <rel r:id="rId441"/>
  <rel r:id="rId442"/>
  <rel r:id="rId443"/>
  <rel r:id="rId444"/>
  <rel r:id="rId445"/>
  <rel r:id="rId446"/>
  <rel r:id="rId447"/>
  <rel r:id="rId448"/>
  <rel r:id="rId449"/>
  <rel r:id="rId450"/>
  <rel r:id="rId451"/>
  <rel r:id="rId452"/>
  <rel r:id="rId453"/>
  <rel r:id="rId454"/>
  <rel r:id="rId455"/>
</richValueRel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BF9A8BA-3241-453B-A3AD-E72BC681CA42}" name="Table2" displayName="Table2" ref="A2:B10" totalsRowShown="0">
  <autoFilter ref="A2:B10" xr:uid="{BBF9A8BA-3241-453B-A3AD-E72BC681CA42}"/>
  <tableColumns count="2">
    <tableColumn id="1" xr3:uid="{AF410F21-AD04-40A3-BA68-B6EF2A7B7C22}" name="Producto"/>
    <tableColumn id="2" xr3:uid="{92162A1E-4584-4AEA-9D0D-38849AFDC02A}" name="Índice"/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B30C4DB-DA5E-4713-BB03-2F95B69897F8}" name="Table24" displayName="Table24" ref="A2:G10" totalsRowShown="0">
  <autoFilter ref="A2:G10" xr:uid="{0B30C4DB-DA5E-4713-BB03-2F95B69897F8}"/>
  <tableColumns count="7">
    <tableColumn id="1" xr3:uid="{14F70353-9262-46C6-9026-16890909F6A6}" name="Producto"/>
    <tableColumn id="2" xr3:uid="{C63136AA-08D1-4379-96EC-4C6D18ABB417}" name="Índice" dataDxfId="5">
      <calculatedColumnFormula>Table2[[#This Row],[Índice]]</calculatedColumnFormula>
    </tableColumn>
    <tableColumn id="3" xr3:uid="{3418A551-790C-43F2-85C1-3D2A20C8B4D5}" name="Proteina" dataDxfId="4">
      <calculatedColumnFormula>IFERROR(INDEX(Datos!N:N, MATCH(B3,Datos!A:A,0)),"Valor no encontrado")</calculatedColumnFormula>
    </tableColumn>
    <tableColumn id="4" xr3:uid="{12B58347-FFCD-4CEB-A10B-AA0260F802C6}" name="Carbohidratos" dataDxfId="3">
      <calculatedColumnFormula>IFERROR(INDEX(Datos!K:K, MATCH(B3,Datos!A:A,0)),"Valor no encontrado")</calculatedColumnFormula>
    </tableColumn>
    <tableColumn id="5" xr3:uid="{9665AEE4-4A68-40A9-8494-15E8451D5DEB}" name="Grasas" dataDxfId="2">
      <calculatedColumnFormula>IFERROR(INDEX(Datos!Q:Q, MATCH(B3,Datos!A:A,0)),"Valor no encontrado")</calculatedColumnFormula>
    </tableColumn>
    <tableColumn id="6" xr3:uid="{FF13952A-20FE-4057-A25F-B698C4680827}" name="Azúcares" dataDxfId="1">
      <calculatedColumnFormula>IFERROR(INDEX(Datos!M:M, MATCH(B3,Datos!A:A,0)),"Valor no encontrado")</calculatedColumnFormula>
    </tableColumn>
    <tableColumn id="7" xr3:uid="{C458A752-BA95-420F-8C57-41163094A2C6}" name="Precio" dataDxfId="0">
      <calculatedColumnFormula>IFERROR(INDEX(Datos!P:P, MATCH(B3,Datos!A:A,0)),"Valor no encontrado")</calculatedColumnFormula>
    </tableColumn>
  </tableColumns>
  <tableStyleInfo name="TableStyleLight1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7645CA18-E1D2-499E-8FA9-EAED4F05B519}" name="Table5" displayName="Table5" ref="A13:E14" totalsRowShown="0">
  <autoFilter ref="A13:E14" xr:uid="{7645CA18-E1D2-499E-8FA9-EAED4F05B519}"/>
  <tableColumns count="5">
    <tableColumn id="1" xr3:uid="{FC47EF62-FFAC-408A-A49C-F81A28D27057}" name="Proteina">
      <calculatedColumnFormula>SUM(Table24[Proteina])</calculatedColumnFormula>
    </tableColumn>
    <tableColumn id="2" xr3:uid="{38C99730-459A-416B-9472-D5928CD43726}" name="Carbohidratos">
      <calculatedColumnFormula>SUM(Table24[Carbohidratos])</calculatedColumnFormula>
    </tableColumn>
    <tableColumn id="3" xr3:uid="{C9F0EA38-DB5F-4568-9893-BAF82069BB9F}" name="Grasas">
      <calculatedColumnFormula>SUM(Table24[Grasas])</calculatedColumnFormula>
    </tableColumn>
    <tableColumn id="4" xr3:uid="{809F933D-15A8-404B-8A36-5F07C51F38A8}" name="Azúcares">
      <calculatedColumnFormula>SUM(Table24[Azúcares])</calculatedColumnFormula>
    </tableColumn>
    <tableColumn id="5" xr3:uid="{BDF3C317-F3D6-4A3C-8128-021C00108EC7}" name="Precio">
      <calculatedColumnFormula>SUM(Table24[Precio])</calculatedColumnFormula>
    </tableColumn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BCB80-1A02-48CA-8154-36FEFD7CD96B}">
  <dimension ref="A1:R485"/>
  <sheetViews>
    <sheetView zoomScale="63" zoomScaleNormal="145" workbookViewId="0">
      <selection activeCell="S409" sqref="S409"/>
    </sheetView>
  </sheetViews>
  <sheetFormatPr baseColWidth="10" defaultColWidth="8.83203125" defaultRowHeight="15" customHeight="1" x14ac:dyDescent="0.2"/>
  <cols>
    <col min="1" max="2" width="15.83203125" customWidth="1"/>
    <col min="3" max="3" width="64.33203125" bestFit="1" customWidth="1"/>
    <col min="4" max="17" width="15.83203125" customWidth="1"/>
  </cols>
  <sheetData>
    <row r="1" spans="1:18" ht="16" thickBot="1" x14ac:dyDescent="0.25">
      <c r="A1" s="5"/>
      <c r="B1" s="5" t="s">
        <v>3</v>
      </c>
      <c r="C1" s="5" t="s">
        <v>4</v>
      </c>
      <c r="D1" s="5" t="s">
        <v>5</v>
      </c>
      <c r="E1" s="5" t="s">
        <v>967</v>
      </c>
      <c r="F1" s="5" t="s">
        <v>966</v>
      </c>
      <c r="G1" s="5" t="s">
        <v>968</v>
      </c>
      <c r="H1" s="5" t="s">
        <v>969</v>
      </c>
      <c r="I1" s="5" t="s">
        <v>970</v>
      </c>
      <c r="J1" s="5" t="s">
        <v>971</v>
      </c>
      <c r="K1" s="5" t="s">
        <v>972</v>
      </c>
      <c r="L1" s="5" t="s">
        <v>973</v>
      </c>
      <c r="M1" s="5" t="s">
        <v>974</v>
      </c>
      <c r="N1" s="5" t="s">
        <v>975</v>
      </c>
      <c r="O1" s="5" t="s">
        <v>976</v>
      </c>
      <c r="P1" s="5" t="s">
        <v>6</v>
      </c>
      <c r="Q1" s="5" t="s">
        <v>7</v>
      </c>
      <c r="R1" s="3" t="s">
        <v>978</v>
      </c>
    </row>
    <row r="2" spans="1:18" ht="15" customHeight="1" thickBot="1" x14ac:dyDescent="0.25">
      <c r="A2" s="5" t="s">
        <v>8</v>
      </c>
      <c r="B2" s="5" t="s">
        <v>9</v>
      </c>
      <c r="C2" s="5" t="s">
        <v>10</v>
      </c>
      <c r="D2" s="6">
        <v>250</v>
      </c>
      <c r="E2" s="6">
        <v>80</v>
      </c>
      <c r="F2" s="6">
        <v>9</v>
      </c>
      <c r="G2" s="6">
        <v>3.5</v>
      </c>
      <c r="H2" s="6">
        <v>0.5</v>
      </c>
      <c r="I2" s="6">
        <v>25</v>
      </c>
      <c r="J2" s="6">
        <v>520</v>
      </c>
      <c r="K2" s="6">
        <v>31</v>
      </c>
      <c r="L2" s="6">
        <v>2</v>
      </c>
      <c r="M2" s="6">
        <v>6</v>
      </c>
      <c r="N2" s="6">
        <v>12</v>
      </c>
      <c r="O2" s="6">
        <v>247.5</v>
      </c>
      <c r="P2" s="6">
        <v>39</v>
      </c>
      <c r="Q2" s="6">
        <v>5</v>
      </c>
      <c r="R2" t="e" vm="1">
        <v>#VALUE!</v>
      </c>
    </row>
    <row r="3" spans="1:18" ht="15" customHeight="1" thickBot="1" x14ac:dyDescent="0.25">
      <c r="A3" s="5" t="s">
        <v>11</v>
      </c>
      <c r="B3" s="5" t="s">
        <v>9</v>
      </c>
      <c r="C3" s="5" t="s">
        <v>12</v>
      </c>
      <c r="D3" s="6">
        <v>300</v>
      </c>
      <c r="E3" s="6">
        <v>110</v>
      </c>
      <c r="F3" s="6">
        <v>12</v>
      </c>
      <c r="G3" s="6">
        <v>6</v>
      </c>
      <c r="H3" s="6">
        <v>0.5</v>
      </c>
      <c r="I3" s="6">
        <v>40</v>
      </c>
      <c r="J3" s="6">
        <v>750</v>
      </c>
      <c r="K3" s="6">
        <v>33</v>
      </c>
      <c r="L3" s="6">
        <v>2</v>
      </c>
      <c r="M3" s="6">
        <v>6</v>
      </c>
      <c r="N3" s="6">
        <v>15</v>
      </c>
      <c r="O3" s="6">
        <v>297</v>
      </c>
      <c r="P3" s="6">
        <v>45</v>
      </c>
      <c r="Q3" s="6">
        <v>5.5</v>
      </c>
      <c r="R3" s="4" t="e" vm="2">
        <v>#VALUE!</v>
      </c>
    </row>
    <row r="4" spans="1:18" ht="15" customHeight="1" thickBot="1" x14ac:dyDescent="0.25">
      <c r="A4" s="5" t="s">
        <v>13</v>
      </c>
      <c r="B4" s="5" t="s">
        <v>9</v>
      </c>
      <c r="C4" s="5" t="s">
        <v>14</v>
      </c>
      <c r="D4" s="6">
        <v>440</v>
      </c>
      <c r="E4" s="6">
        <v>210</v>
      </c>
      <c r="F4" s="6">
        <v>23</v>
      </c>
      <c r="G4" s="6">
        <v>11</v>
      </c>
      <c r="H4" s="6">
        <v>1.5</v>
      </c>
      <c r="I4" s="6">
        <v>80</v>
      </c>
      <c r="J4" s="6">
        <v>1150</v>
      </c>
      <c r="K4" s="6">
        <v>34</v>
      </c>
      <c r="L4" s="6">
        <v>2</v>
      </c>
      <c r="M4" s="6">
        <v>7</v>
      </c>
      <c r="N4" s="6">
        <v>25</v>
      </c>
      <c r="O4" s="6">
        <v>433</v>
      </c>
      <c r="P4" s="6">
        <v>70</v>
      </c>
      <c r="Q4" s="6">
        <v>10.5</v>
      </c>
      <c r="R4" t="e" vm="3">
        <v>#VALUE!</v>
      </c>
    </row>
    <row r="5" spans="1:18" ht="15" customHeight="1" thickBot="1" x14ac:dyDescent="0.25">
      <c r="A5" s="5" t="s">
        <v>15</v>
      </c>
      <c r="B5" s="5" t="s">
        <v>9</v>
      </c>
      <c r="C5" s="5" t="s">
        <v>16</v>
      </c>
      <c r="D5" s="6">
        <v>390</v>
      </c>
      <c r="E5" s="6">
        <v>170</v>
      </c>
      <c r="F5" s="6">
        <v>19</v>
      </c>
      <c r="G5" s="6">
        <v>8</v>
      </c>
      <c r="H5" s="6">
        <v>1</v>
      </c>
      <c r="I5" s="6">
        <v>65</v>
      </c>
      <c r="J5" s="6">
        <v>920</v>
      </c>
      <c r="K5" s="6">
        <v>33</v>
      </c>
      <c r="L5" s="6">
        <v>2</v>
      </c>
      <c r="M5" s="6">
        <v>7</v>
      </c>
      <c r="N5" s="6">
        <v>22</v>
      </c>
      <c r="O5" s="6">
        <v>383</v>
      </c>
      <c r="P5" s="6">
        <v>60</v>
      </c>
      <c r="Q5" s="6">
        <v>10</v>
      </c>
      <c r="R5" t="e" vm="3">
        <v>#VALUE!</v>
      </c>
    </row>
    <row r="6" spans="1:18" ht="15" customHeight="1" thickBot="1" x14ac:dyDescent="0.25">
      <c r="A6" s="5" t="s">
        <v>17</v>
      </c>
      <c r="B6" s="5" t="s">
        <v>9</v>
      </c>
      <c r="C6" s="5" t="s">
        <v>18</v>
      </c>
      <c r="D6" s="6">
        <v>510</v>
      </c>
      <c r="E6" s="6">
        <v>230</v>
      </c>
      <c r="F6" s="6">
        <v>26</v>
      </c>
      <c r="G6" s="6">
        <v>12</v>
      </c>
      <c r="H6" s="6">
        <v>1.5</v>
      </c>
      <c r="I6" s="6">
        <v>90</v>
      </c>
      <c r="J6" s="6">
        <v>1190</v>
      </c>
      <c r="K6" s="6">
        <v>40</v>
      </c>
      <c r="L6" s="6">
        <v>3</v>
      </c>
      <c r="M6" s="6">
        <v>9</v>
      </c>
      <c r="N6" s="6">
        <v>29</v>
      </c>
      <c r="O6" s="6">
        <v>502</v>
      </c>
      <c r="P6" s="6">
        <v>100</v>
      </c>
      <c r="Q6" s="6">
        <v>12.5</v>
      </c>
      <c r="R6" t="e" vm="3">
        <v>#VALUE!</v>
      </c>
    </row>
    <row r="7" spans="1:18" ht="15" customHeight="1" thickBot="1" x14ac:dyDescent="0.25">
      <c r="A7" s="5" t="s">
        <v>19</v>
      </c>
      <c r="B7" s="5" t="s">
        <v>9</v>
      </c>
      <c r="C7" s="5" t="s">
        <v>20</v>
      </c>
      <c r="D7" s="6">
        <v>740</v>
      </c>
      <c r="E7" s="6">
        <v>380</v>
      </c>
      <c r="F7" s="6">
        <v>42</v>
      </c>
      <c r="G7" s="6">
        <v>19</v>
      </c>
      <c r="H7" s="6">
        <v>2.5</v>
      </c>
      <c r="I7" s="6">
        <v>155</v>
      </c>
      <c r="J7" s="6">
        <v>1380</v>
      </c>
      <c r="K7" s="6">
        <v>40</v>
      </c>
      <c r="L7" s="6">
        <v>3</v>
      </c>
      <c r="M7" s="6">
        <v>9</v>
      </c>
      <c r="N7" s="6">
        <v>48</v>
      </c>
      <c r="O7" s="6">
        <v>720</v>
      </c>
      <c r="P7" s="6">
        <v>130</v>
      </c>
      <c r="Q7" s="6">
        <v>20.5</v>
      </c>
      <c r="R7" t="e" vm="4">
        <v>#VALUE!</v>
      </c>
    </row>
    <row r="8" spans="1:18" ht="15" customHeight="1" thickBot="1" x14ac:dyDescent="0.25">
      <c r="A8" s="5" t="s">
        <v>21</v>
      </c>
      <c r="B8" s="5" t="s">
        <v>9</v>
      </c>
      <c r="C8" s="5" t="s">
        <v>22</v>
      </c>
      <c r="D8" s="6">
        <v>540</v>
      </c>
      <c r="E8" s="6">
        <v>260</v>
      </c>
      <c r="F8" s="6">
        <v>29</v>
      </c>
      <c r="G8" s="6">
        <v>10</v>
      </c>
      <c r="H8" s="6">
        <v>1.5</v>
      </c>
      <c r="I8" s="6">
        <v>75</v>
      </c>
      <c r="J8" s="6">
        <v>1040</v>
      </c>
      <c r="K8" s="6">
        <v>45</v>
      </c>
      <c r="L8" s="6">
        <v>3</v>
      </c>
      <c r="M8" s="6">
        <v>9</v>
      </c>
      <c r="N8" s="6">
        <v>25</v>
      </c>
      <c r="O8" s="6">
        <v>534</v>
      </c>
      <c r="P8" s="6">
        <v>65</v>
      </c>
      <c r="Q8" s="6">
        <v>17.5</v>
      </c>
      <c r="R8" t="e" vm="5">
        <v>#VALUE!</v>
      </c>
    </row>
    <row r="9" spans="1:18" ht="15" customHeight="1" thickBot="1" x14ac:dyDescent="0.25">
      <c r="A9" s="5" t="s">
        <v>23</v>
      </c>
      <c r="B9" s="5" t="s">
        <v>9</v>
      </c>
      <c r="C9" s="5" t="s">
        <v>24</v>
      </c>
      <c r="D9" s="6">
        <v>460</v>
      </c>
      <c r="E9" s="6">
        <v>220</v>
      </c>
      <c r="F9" s="6">
        <v>24</v>
      </c>
      <c r="G9" s="6">
        <v>8</v>
      </c>
      <c r="H9" s="6">
        <v>1.5</v>
      </c>
      <c r="I9" s="6">
        <v>70</v>
      </c>
      <c r="J9" s="6">
        <v>720</v>
      </c>
      <c r="K9" s="6">
        <v>37</v>
      </c>
      <c r="L9" s="6">
        <v>3</v>
      </c>
      <c r="M9" s="6">
        <v>8</v>
      </c>
      <c r="N9" s="6">
        <v>24</v>
      </c>
      <c r="O9" s="6">
        <v>452</v>
      </c>
      <c r="P9" s="6">
        <v>80</v>
      </c>
      <c r="Q9" s="6">
        <v>14.5</v>
      </c>
      <c r="R9" t="e" vm="6">
        <v>#VALUE!</v>
      </c>
    </row>
    <row r="10" spans="1:18" ht="15" customHeight="1" thickBot="1" x14ac:dyDescent="0.25">
      <c r="A10" s="5" t="s">
        <v>25</v>
      </c>
      <c r="B10" s="5" t="s">
        <v>9</v>
      </c>
      <c r="C10" s="5" t="s">
        <v>26</v>
      </c>
      <c r="D10" s="6">
        <v>510</v>
      </c>
      <c r="E10" s="6">
        <v>250</v>
      </c>
      <c r="F10" s="6">
        <v>28</v>
      </c>
      <c r="G10" s="6">
        <v>11</v>
      </c>
      <c r="H10" s="6">
        <v>1.5</v>
      </c>
      <c r="I10" s="6">
        <v>85</v>
      </c>
      <c r="J10" s="6">
        <v>960</v>
      </c>
      <c r="K10" s="6">
        <v>38</v>
      </c>
      <c r="L10" s="6">
        <v>3</v>
      </c>
      <c r="M10" s="6">
        <v>8</v>
      </c>
      <c r="N10" s="6">
        <v>27</v>
      </c>
      <c r="O10" s="6">
        <v>502</v>
      </c>
      <c r="P10" s="6">
        <v>85</v>
      </c>
      <c r="Q10" s="6">
        <v>15.5</v>
      </c>
      <c r="R10" t="e" vm="7">
        <v>#VALUE!</v>
      </c>
    </row>
    <row r="11" spans="1:18" ht="15" customHeight="1" thickBot="1" x14ac:dyDescent="0.25">
      <c r="A11" s="5" t="s">
        <v>27</v>
      </c>
      <c r="B11" s="5" t="s">
        <v>9</v>
      </c>
      <c r="C11" s="5" t="s">
        <v>28</v>
      </c>
      <c r="D11" s="6">
        <v>790</v>
      </c>
      <c r="E11" s="6">
        <v>350</v>
      </c>
      <c r="F11" s="6">
        <v>39</v>
      </c>
      <c r="G11" s="6">
        <v>17</v>
      </c>
      <c r="H11" s="6">
        <v>2</v>
      </c>
      <c r="I11" s="6">
        <v>145</v>
      </c>
      <c r="J11" s="6">
        <v>2070</v>
      </c>
      <c r="K11" s="6">
        <v>63</v>
      </c>
      <c r="L11" s="6">
        <v>4</v>
      </c>
      <c r="M11" s="6">
        <v>13</v>
      </c>
      <c r="N11" s="6">
        <v>45</v>
      </c>
      <c r="O11" s="6">
        <v>775</v>
      </c>
      <c r="P11" s="6">
        <v>150</v>
      </c>
      <c r="Q11" s="6">
        <v>20</v>
      </c>
      <c r="R11" t="e" vm="8">
        <v>#VALUE!</v>
      </c>
    </row>
    <row r="12" spans="1:18" ht="15" customHeight="1" thickBot="1" x14ac:dyDescent="0.25">
      <c r="A12" s="5" t="s">
        <v>29</v>
      </c>
      <c r="B12" s="5" t="s">
        <v>9</v>
      </c>
      <c r="C12" s="5" t="s">
        <v>30</v>
      </c>
      <c r="D12" s="6">
        <v>750</v>
      </c>
      <c r="E12" s="6">
        <v>350</v>
      </c>
      <c r="F12" s="6">
        <v>39</v>
      </c>
      <c r="G12" s="6">
        <v>16</v>
      </c>
      <c r="H12" s="6">
        <v>2</v>
      </c>
      <c r="I12" s="6">
        <v>135</v>
      </c>
      <c r="J12" s="6">
        <v>1700</v>
      </c>
      <c r="K12" s="6">
        <v>61</v>
      </c>
      <c r="L12" s="6">
        <v>4</v>
      </c>
      <c r="M12" s="6">
        <v>10</v>
      </c>
      <c r="N12" s="6">
        <v>40</v>
      </c>
      <c r="O12" s="6">
        <v>736</v>
      </c>
      <c r="P12" s="6">
        <v>130</v>
      </c>
      <c r="Q12" s="6">
        <v>21</v>
      </c>
      <c r="R12" t="e" vm="9">
        <v>#VALUE!</v>
      </c>
    </row>
    <row r="13" spans="1:18" ht="15" customHeight="1" thickBot="1" x14ac:dyDescent="0.25">
      <c r="A13" s="5" t="s">
        <v>31</v>
      </c>
      <c r="B13" s="5" t="s">
        <v>9</v>
      </c>
      <c r="C13" s="5" t="s">
        <v>32</v>
      </c>
      <c r="D13" s="6">
        <v>770</v>
      </c>
      <c r="E13" s="6">
        <v>360</v>
      </c>
      <c r="F13" s="6">
        <v>40</v>
      </c>
      <c r="G13" s="6">
        <v>17</v>
      </c>
      <c r="H13" s="6">
        <v>2</v>
      </c>
      <c r="I13" s="6">
        <v>135</v>
      </c>
      <c r="J13" s="6">
        <v>1170</v>
      </c>
      <c r="K13" s="6">
        <v>59</v>
      </c>
      <c r="L13" s="6">
        <v>4</v>
      </c>
      <c r="M13" s="6">
        <v>8</v>
      </c>
      <c r="N13" s="6">
        <v>44</v>
      </c>
      <c r="O13" s="6">
        <v>751</v>
      </c>
      <c r="P13" s="6">
        <v>150</v>
      </c>
      <c r="Q13" s="6">
        <v>21</v>
      </c>
      <c r="R13" t="e" vm="10">
        <v>#VALUE!</v>
      </c>
    </row>
    <row r="14" spans="1:18" ht="15" customHeight="1" thickBot="1" x14ac:dyDescent="0.25">
      <c r="A14" s="5" t="s">
        <v>33</v>
      </c>
      <c r="B14" s="5" t="s">
        <v>9</v>
      </c>
      <c r="C14" s="5" t="s">
        <v>34</v>
      </c>
      <c r="D14" s="6">
        <v>380</v>
      </c>
      <c r="E14" s="6">
        <v>170</v>
      </c>
      <c r="F14" s="6">
        <v>18</v>
      </c>
      <c r="G14" s="6">
        <v>3.5</v>
      </c>
      <c r="H14" s="6">
        <v>0</v>
      </c>
      <c r="I14" s="6">
        <v>40</v>
      </c>
      <c r="J14" s="6">
        <v>640</v>
      </c>
      <c r="K14" s="6">
        <v>38</v>
      </c>
      <c r="L14" s="6">
        <v>2</v>
      </c>
      <c r="M14" s="6">
        <v>5</v>
      </c>
      <c r="N14" s="6">
        <v>15</v>
      </c>
      <c r="O14" s="6">
        <v>373.5</v>
      </c>
      <c r="P14" s="6">
        <v>70</v>
      </c>
      <c r="Q14" s="6">
        <v>14.5</v>
      </c>
      <c r="R14" t="e" vm="11">
        <v>#VALUE!</v>
      </c>
    </row>
    <row r="15" spans="1:18" ht="15" customHeight="1" thickBot="1" x14ac:dyDescent="0.25">
      <c r="A15" s="5" t="s">
        <v>35</v>
      </c>
      <c r="B15" s="5" t="s">
        <v>9</v>
      </c>
      <c r="C15" s="5" t="s">
        <v>36</v>
      </c>
      <c r="D15" s="6">
        <v>360</v>
      </c>
      <c r="E15" s="6">
        <v>150</v>
      </c>
      <c r="F15" s="6">
        <v>16</v>
      </c>
      <c r="G15" s="6">
        <v>3</v>
      </c>
      <c r="H15" s="6">
        <v>0</v>
      </c>
      <c r="I15" s="6">
        <v>35</v>
      </c>
      <c r="J15" s="6">
        <v>830</v>
      </c>
      <c r="K15" s="6">
        <v>40</v>
      </c>
      <c r="L15" s="6">
        <v>2</v>
      </c>
      <c r="M15" s="6">
        <v>5</v>
      </c>
      <c r="N15" s="6">
        <v>14</v>
      </c>
      <c r="O15" s="6">
        <v>354</v>
      </c>
      <c r="P15" s="6">
        <v>60</v>
      </c>
      <c r="Q15" s="6">
        <v>13</v>
      </c>
      <c r="R15" t="e" vm="12">
        <v>#VALUE!</v>
      </c>
    </row>
    <row r="16" spans="1:18" ht="15" customHeight="1" thickBot="1" x14ac:dyDescent="0.25">
      <c r="A16" s="5" t="s">
        <v>37</v>
      </c>
      <c r="B16" s="5" t="s">
        <v>9</v>
      </c>
      <c r="C16" s="5" t="s">
        <v>38</v>
      </c>
      <c r="D16" s="6">
        <v>500</v>
      </c>
      <c r="E16" s="6">
        <v>240</v>
      </c>
      <c r="F16" s="6">
        <v>26</v>
      </c>
      <c r="G16" s="6">
        <v>10</v>
      </c>
      <c r="H16" s="6">
        <v>0</v>
      </c>
      <c r="I16" s="6">
        <v>70</v>
      </c>
      <c r="J16" s="6">
        <v>980</v>
      </c>
      <c r="K16" s="6">
        <v>44</v>
      </c>
      <c r="L16" s="6">
        <v>3</v>
      </c>
      <c r="M16" s="6">
        <v>11</v>
      </c>
      <c r="N16" s="6">
        <v>22</v>
      </c>
      <c r="O16" s="6">
        <v>499</v>
      </c>
      <c r="P16" s="6">
        <v>50</v>
      </c>
      <c r="Q16" s="6">
        <v>16</v>
      </c>
      <c r="R16" t="e" vm="13">
        <v>#VALUE!</v>
      </c>
    </row>
    <row r="17" spans="1:18" ht="15" customHeight="1" thickBot="1" x14ac:dyDescent="0.25">
      <c r="A17" s="5" t="s">
        <v>39</v>
      </c>
      <c r="B17" s="5" t="s">
        <v>9</v>
      </c>
      <c r="C17" s="5" t="s">
        <v>40</v>
      </c>
      <c r="D17" s="6">
        <v>360</v>
      </c>
      <c r="E17" s="6">
        <v>80</v>
      </c>
      <c r="F17" s="6">
        <v>9</v>
      </c>
      <c r="G17" s="6">
        <v>2</v>
      </c>
      <c r="H17" s="6">
        <v>0</v>
      </c>
      <c r="I17" s="6">
        <v>65</v>
      </c>
      <c r="J17" s="6">
        <v>820</v>
      </c>
      <c r="K17" s="6">
        <v>41</v>
      </c>
      <c r="L17" s="6">
        <v>4</v>
      </c>
      <c r="M17" s="6">
        <v>8</v>
      </c>
      <c r="N17" s="6">
        <v>27</v>
      </c>
      <c r="O17" s="6">
        <v>343</v>
      </c>
      <c r="P17" s="6">
        <v>90</v>
      </c>
      <c r="Q17" s="6">
        <v>7</v>
      </c>
      <c r="R17" t="e" vm="14">
        <v>#VALUE!</v>
      </c>
    </row>
    <row r="18" spans="1:18" ht="15" customHeight="1" thickBot="1" x14ac:dyDescent="0.25">
      <c r="A18" s="5" t="s">
        <v>41</v>
      </c>
      <c r="B18" s="5" t="s">
        <v>9</v>
      </c>
      <c r="C18" s="5" t="s">
        <v>42</v>
      </c>
      <c r="D18" s="6">
        <v>510</v>
      </c>
      <c r="E18" s="6">
        <v>200</v>
      </c>
      <c r="F18" s="6">
        <v>22</v>
      </c>
      <c r="G18" s="6">
        <v>3.5</v>
      </c>
      <c r="H18" s="6">
        <v>0</v>
      </c>
      <c r="I18" s="6">
        <v>45</v>
      </c>
      <c r="J18" s="6">
        <v>990</v>
      </c>
      <c r="K18" s="6">
        <v>56</v>
      </c>
      <c r="L18" s="6">
        <v>3</v>
      </c>
      <c r="M18" s="6">
        <v>10</v>
      </c>
      <c r="N18" s="6">
        <v>24</v>
      </c>
      <c r="O18" s="6">
        <v>499.5</v>
      </c>
      <c r="P18" s="6">
        <v>100</v>
      </c>
      <c r="Q18" s="6">
        <v>18.5</v>
      </c>
      <c r="R18" t="e" vm="15">
        <v>#VALUE!</v>
      </c>
    </row>
    <row r="19" spans="1:18" ht="15" customHeight="1" thickBot="1" x14ac:dyDescent="0.25">
      <c r="A19" s="5" t="s">
        <v>43</v>
      </c>
      <c r="B19" s="5" t="s">
        <v>9</v>
      </c>
      <c r="C19" s="5" t="s">
        <v>44</v>
      </c>
      <c r="D19" s="6">
        <v>460</v>
      </c>
      <c r="E19" s="6">
        <v>150</v>
      </c>
      <c r="F19" s="6">
        <v>17</v>
      </c>
      <c r="G19" s="6">
        <v>6</v>
      </c>
      <c r="H19" s="6">
        <v>0</v>
      </c>
      <c r="I19" s="6">
        <v>90</v>
      </c>
      <c r="J19" s="6">
        <v>1040</v>
      </c>
      <c r="K19" s="6">
        <v>43</v>
      </c>
      <c r="L19" s="6">
        <v>4</v>
      </c>
      <c r="M19" s="6">
        <v>9</v>
      </c>
      <c r="N19" s="6">
        <v>35</v>
      </c>
      <c r="O19" s="6">
        <v>440</v>
      </c>
      <c r="P19" s="6">
        <v>110</v>
      </c>
      <c r="Q19" s="6">
        <v>11</v>
      </c>
      <c r="R19" t="e" vm="16">
        <v>#VALUE!</v>
      </c>
    </row>
    <row r="20" spans="1:18" ht="15" customHeight="1" thickBot="1" x14ac:dyDescent="0.25">
      <c r="A20" s="5" t="s">
        <v>45</v>
      </c>
      <c r="B20" s="5" t="s">
        <v>9</v>
      </c>
      <c r="C20" s="5" t="s">
        <v>46</v>
      </c>
      <c r="D20" s="6">
        <v>620</v>
      </c>
      <c r="E20" s="6">
        <v>260</v>
      </c>
      <c r="F20" s="6">
        <v>29</v>
      </c>
      <c r="G20" s="6">
        <v>7</v>
      </c>
      <c r="H20" s="6">
        <v>0</v>
      </c>
      <c r="I20" s="6">
        <v>70</v>
      </c>
      <c r="J20" s="6">
        <v>1200</v>
      </c>
      <c r="K20" s="6">
        <v>57</v>
      </c>
      <c r="L20" s="6">
        <v>3</v>
      </c>
      <c r="M20" s="6">
        <v>11</v>
      </c>
      <c r="N20" s="6">
        <v>31</v>
      </c>
      <c r="O20" s="6">
        <v>607</v>
      </c>
      <c r="P20" s="6">
        <v>120</v>
      </c>
      <c r="Q20" s="6">
        <v>22</v>
      </c>
      <c r="R20" t="e" vm="17">
        <v>#VALUE!</v>
      </c>
    </row>
    <row r="21" spans="1:18" ht="15" customHeight="1" thickBot="1" x14ac:dyDescent="0.25">
      <c r="A21" s="5" t="s">
        <v>47</v>
      </c>
      <c r="B21" s="5" t="s">
        <v>9</v>
      </c>
      <c r="C21" s="5" t="s">
        <v>48</v>
      </c>
      <c r="D21" s="6">
        <v>380</v>
      </c>
      <c r="E21" s="6">
        <v>90</v>
      </c>
      <c r="F21" s="6">
        <v>10</v>
      </c>
      <c r="G21" s="6">
        <v>3</v>
      </c>
      <c r="H21" s="6">
        <v>0</v>
      </c>
      <c r="I21" s="6">
        <v>75</v>
      </c>
      <c r="J21" s="6">
        <v>1000</v>
      </c>
      <c r="K21" s="6">
        <v>41</v>
      </c>
      <c r="L21" s="6">
        <v>4</v>
      </c>
      <c r="M21" s="6">
        <v>9</v>
      </c>
      <c r="N21" s="6">
        <v>31</v>
      </c>
      <c r="O21" s="6">
        <v>361</v>
      </c>
      <c r="P21" s="6">
        <v>150</v>
      </c>
      <c r="Q21" s="6">
        <v>7</v>
      </c>
      <c r="R21" t="e" vm="18">
        <v>#VALUE!</v>
      </c>
    </row>
    <row r="22" spans="1:18" ht="15" customHeight="1" thickBot="1" x14ac:dyDescent="0.25">
      <c r="A22" s="5" t="s">
        <v>49</v>
      </c>
      <c r="B22" s="5" t="s">
        <v>9</v>
      </c>
      <c r="C22" s="5" t="s">
        <v>50</v>
      </c>
      <c r="D22" s="6">
        <v>540</v>
      </c>
      <c r="E22" s="6">
        <v>210</v>
      </c>
      <c r="F22" s="6">
        <v>23</v>
      </c>
      <c r="G22" s="6">
        <v>4.5</v>
      </c>
      <c r="H22" s="6">
        <v>0</v>
      </c>
      <c r="I22" s="6">
        <v>55</v>
      </c>
      <c r="J22" s="6">
        <v>1160</v>
      </c>
      <c r="K22" s="6">
        <v>56</v>
      </c>
      <c r="L22" s="6">
        <v>3</v>
      </c>
      <c r="M22" s="6">
        <v>11</v>
      </c>
      <c r="N22" s="6">
        <v>27</v>
      </c>
      <c r="O22" s="6">
        <v>528.5</v>
      </c>
      <c r="P22" s="6">
        <v>150</v>
      </c>
      <c r="Q22" s="6">
        <v>18.5</v>
      </c>
      <c r="R22" t="e" vm="19">
        <v>#VALUE!</v>
      </c>
    </row>
    <row r="23" spans="1:18" ht="15" customHeight="1" thickBot="1" x14ac:dyDescent="0.25">
      <c r="A23" s="5" t="s">
        <v>51</v>
      </c>
      <c r="B23" s="5" t="s">
        <v>9</v>
      </c>
      <c r="C23" s="5" t="s">
        <v>52</v>
      </c>
      <c r="D23" s="6">
        <v>400</v>
      </c>
      <c r="E23" s="6">
        <v>150</v>
      </c>
      <c r="F23" s="6">
        <v>17</v>
      </c>
      <c r="G23" s="6">
        <v>3</v>
      </c>
      <c r="H23" s="6">
        <v>0</v>
      </c>
      <c r="I23" s="6">
        <v>45</v>
      </c>
      <c r="J23" s="6">
        <v>1030</v>
      </c>
      <c r="K23" s="6">
        <v>39</v>
      </c>
      <c r="L23" s="6">
        <v>1</v>
      </c>
      <c r="M23" s="6">
        <v>6</v>
      </c>
      <c r="N23" s="6">
        <v>24</v>
      </c>
      <c r="O23" s="6">
        <v>385</v>
      </c>
      <c r="P23" s="6">
        <v>150</v>
      </c>
      <c r="Q23" s="6">
        <v>14</v>
      </c>
      <c r="R23" t="e" vm="20">
        <v>#VALUE!</v>
      </c>
    </row>
    <row r="24" spans="1:18" ht="15" customHeight="1" thickBot="1" x14ac:dyDescent="0.25">
      <c r="A24" s="5" t="s">
        <v>53</v>
      </c>
      <c r="B24" s="5" t="s">
        <v>9</v>
      </c>
      <c r="C24" s="5" t="s">
        <v>54</v>
      </c>
      <c r="D24" s="6">
        <v>340</v>
      </c>
      <c r="E24" s="6">
        <v>150</v>
      </c>
      <c r="F24" s="6">
        <v>17</v>
      </c>
      <c r="G24" s="6">
        <v>4.5</v>
      </c>
      <c r="H24" s="6">
        <v>0</v>
      </c>
      <c r="I24" s="6">
        <v>30</v>
      </c>
      <c r="J24" s="6">
        <v>810</v>
      </c>
      <c r="K24" s="6">
        <v>33</v>
      </c>
      <c r="L24" s="6">
        <v>1</v>
      </c>
      <c r="M24" s="6">
        <v>2</v>
      </c>
      <c r="N24" s="6">
        <v>14</v>
      </c>
      <c r="O24" s="6">
        <v>332.5</v>
      </c>
      <c r="P24" s="6">
        <v>130</v>
      </c>
      <c r="Q24" s="6">
        <v>12.5</v>
      </c>
      <c r="R24" t="e" vm="21">
        <v>#VALUE!</v>
      </c>
    </row>
    <row r="25" spans="1:18" ht="15" customHeight="1" thickBot="1" x14ac:dyDescent="0.25">
      <c r="A25" s="5" t="s">
        <v>55</v>
      </c>
      <c r="B25" s="5" t="s">
        <v>9</v>
      </c>
      <c r="C25" s="5" t="s">
        <v>56</v>
      </c>
      <c r="D25" s="6">
        <v>270</v>
      </c>
      <c r="E25" s="6">
        <v>90</v>
      </c>
      <c r="F25" s="6">
        <v>10</v>
      </c>
      <c r="G25" s="6">
        <v>4</v>
      </c>
      <c r="H25" s="6">
        <v>0</v>
      </c>
      <c r="I25" s="6">
        <v>45</v>
      </c>
      <c r="J25" s="6">
        <v>830</v>
      </c>
      <c r="K25" s="6">
        <v>26</v>
      </c>
      <c r="L25" s="6">
        <v>1</v>
      </c>
      <c r="M25" s="6">
        <v>2</v>
      </c>
      <c r="N25" s="6">
        <v>18</v>
      </c>
      <c r="O25" s="6">
        <v>258</v>
      </c>
      <c r="P25" s="6">
        <v>70</v>
      </c>
      <c r="Q25" s="6">
        <v>6</v>
      </c>
      <c r="R25" t="e" vm="22">
        <v>#VALUE!</v>
      </c>
    </row>
    <row r="26" spans="1:18" ht="15" customHeight="1" thickBot="1" x14ac:dyDescent="0.25">
      <c r="A26" s="5" t="s">
        <v>57</v>
      </c>
      <c r="B26" s="5" t="s">
        <v>9</v>
      </c>
      <c r="C26" s="5" t="s">
        <v>58</v>
      </c>
      <c r="D26" s="6">
        <v>330</v>
      </c>
      <c r="E26" s="6">
        <v>140</v>
      </c>
      <c r="F26" s="6">
        <v>16</v>
      </c>
      <c r="G26" s="6">
        <v>4.5</v>
      </c>
      <c r="H26" s="6">
        <v>0</v>
      </c>
      <c r="I26" s="6">
        <v>30</v>
      </c>
      <c r="J26" s="6">
        <v>780</v>
      </c>
      <c r="K26" s="6">
        <v>34</v>
      </c>
      <c r="L26" s="6">
        <v>1</v>
      </c>
      <c r="M26" s="6">
        <v>4</v>
      </c>
      <c r="N26" s="6">
        <v>14</v>
      </c>
      <c r="O26" s="6">
        <v>324.5</v>
      </c>
      <c r="P26" s="6">
        <v>70</v>
      </c>
      <c r="Q26" s="6">
        <v>11.5</v>
      </c>
      <c r="R26" t="e" vm="23">
        <v>#VALUE!</v>
      </c>
    </row>
    <row r="27" spans="1:18" ht="15" customHeight="1" thickBot="1" x14ac:dyDescent="0.25">
      <c r="A27" s="5" t="s">
        <v>59</v>
      </c>
      <c r="B27" s="5" t="s">
        <v>9</v>
      </c>
      <c r="C27" s="5" t="s">
        <v>60</v>
      </c>
      <c r="D27" s="6">
        <v>260</v>
      </c>
      <c r="E27" s="6">
        <v>80</v>
      </c>
      <c r="F27" s="6">
        <v>9</v>
      </c>
      <c r="G27" s="6">
        <v>3.5</v>
      </c>
      <c r="H27" s="6">
        <v>0</v>
      </c>
      <c r="I27" s="6">
        <v>45</v>
      </c>
      <c r="J27" s="6">
        <v>800</v>
      </c>
      <c r="K27" s="6">
        <v>27</v>
      </c>
      <c r="L27" s="6">
        <v>1</v>
      </c>
      <c r="M27" s="6">
        <v>4</v>
      </c>
      <c r="N27" s="6">
        <v>18</v>
      </c>
      <c r="O27" s="6">
        <v>249.5</v>
      </c>
      <c r="P27" s="6">
        <v>75</v>
      </c>
      <c r="Q27" s="6">
        <v>5.5</v>
      </c>
      <c r="R27" t="e" vm="24">
        <v>#VALUE!</v>
      </c>
    </row>
    <row r="28" spans="1:18" ht="15" customHeight="1" thickBot="1" x14ac:dyDescent="0.25">
      <c r="A28" s="5" t="s">
        <v>61</v>
      </c>
      <c r="B28" s="5" t="s">
        <v>9</v>
      </c>
      <c r="C28" s="5" t="s">
        <v>62</v>
      </c>
      <c r="D28" s="6">
        <v>330</v>
      </c>
      <c r="E28" s="6">
        <v>140</v>
      </c>
      <c r="F28" s="6">
        <v>15</v>
      </c>
      <c r="G28" s="6">
        <v>4.5</v>
      </c>
      <c r="H28" s="6">
        <v>0</v>
      </c>
      <c r="I28" s="6">
        <v>30</v>
      </c>
      <c r="J28" s="6">
        <v>810</v>
      </c>
      <c r="K28" s="6">
        <v>35</v>
      </c>
      <c r="L28" s="6">
        <v>1</v>
      </c>
      <c r="M28" s="6">
        <v>4</v>
      </c>
      <c r="N28" s="6">
        <v>14</v>
      </c>
      <c r="O28" s="6">
        <v>324.5</v>
      </c>
      <c r="P28" s="6">
        <v>75</v>
      </c>
      <c r="Q28" s="6">
        <v>10.5</v>
      </c>
      <c r="R28" t="e" vm="25">
        <v>#VALUE!</v>
      </c>
    </row>
    <row r="29" spans="1:18" ht="15" customHeight="1" thickBot="1" x14ac:dyDescent="0.25">
      <c r="A29" s="5" t="s">
        <v>63</v>
      </c>
      <c r="B29" s="5" t="s">
        <v>9</v>
      </c>
      <c r="C29" s="5" t="s">
        <v>64</v>
      </c>
      <c r="D29" s="6">
        <v>260</v>
      </c>
      <c r="E29" s="6">
        <v>80</v>
      </c>
      <c r="F29" s="6">
        <v>9</v>
      </c>
      <c r="G29" s="6">
        <v>3.5</v>
      </c>
      <c r="H29" s="6">
        <v>0</v>
      </c>
      <c r="I29" s="6">
        <v>45</v>
      </c>
      <c r="J29" s="6">
        <v>830</v>
      </c>
      <c r="K29" s="6">
        <v>28</v>
      </c>
      <c r="L29" s="6">
        <v>1</v>
      </c>
      <c r="M29" s="6">
        <v>5</v>
      </c>
      <c r="N29" s="6">
        <v>18</v>
      </c>
      <c r="O29" s="6">
        <v>250.5</v>
      </c>
      <c r="P29" s="6">
        <v>80</v>
      </c>
      <c r="Q29" s="6">
        <v>5.5</v>
      </c>
      <c r="R29" t="e" vm="26">
        <v>#VALUE!</v>
      </c>
    </row>
    <row r="30" spans="1:18" ht="15" customHeight="1" thickBot="1" x14ac:dyDescent="0.25">
      <c r="A30" s="5" t="s">
        <v>65</v>
      </c>
      <c r="B30" s="5" t="s">
        <v>9</v>
      </c>
      <c r="C30" s="5" t="s">
        <v>66</v>
      </c>
      <c r="D30" s="6">
        <v>390</v>
      </c>
      <c r="E30" s="6">
        <v>190</v>
      </c>
      <c r="F30" s="6">
        <v>21</v>
      </c>
      <c r="G30" s="6">
        <v>9</v>
      </c>
      <c r="H30" s="6">
        <v>1</v>
      </c>
      <c r="I30" s="6">
        <v>75</v>
      </c>
      <c r="J30" s="6">
        <v>1080</v>
      </c>
      <c r="K30" s="6">
        <v>28</v>
      </c>
      <c r="L30" s="6">
        <v>1</v>
      </c>
      <c r="M30" s="6">
        <v>4</v>
      </c>
      <c r="N30" s="6">
        <v>21</v>
      </c>
      <c r="O30" s="6">
        <v>382</v>
      </c>
      <c r="P30" s="6">
        <v>90</v>
      </c>
      <c r="Q30" s="6">
        <v>11</v>
      </c>
      <c r="R30" t="e" vm="27">
        <v>#VALUE!</v>
      </c>
    </row>
    <row r="31" spans="1:18" ht="15" customHeight="1" thickBot="1" x14ac:dyDescent="0.25">
      <c r="A31" s="5" t="s">
        <v>67</v>
      </c>
      <c r="B31" s="5" t="s">
        <v>9</v>
      </c>
      <c r="C31" s="5" t="s">
        <v>68</v>
      </c>
      <c r="D31" s="6">
        <v>800</v>
      </c>
      <c r="E31" s="6">
        <v>350</v>
      </c>
      <c r="F31" s="6">
        <v>39</v>
      </c>
      <c r="G31" s="6">
        <v>18</v>
      </c>
      <c r="H31" s="6">
        <v>2</v>
      </c>
      <c r="I31" s="6">
        <v>145</v>
      </c>
      <c r="J31" s="6">
        <v>2020</v>
      </c>
      <c r="K31" s="6">
        <v>66</v>
      </c>
      <c r="L31" s="6">
        <v>4</v>
      </c>
      <c r="M31" s="6">
        <v>16</v>
      </c>
      <c r="N31" s="6">
        <v>45</v>
      </c>
      <c r="O31" s="6">
        <v>789</v>
      </c>
      <c r="P31" s="6">
        <v>110</v>
      </c>
      <c r="Q31" s="6">
        <v>19</v>
      </c>
      <c r="R31" t="e" vm="28">
        <v>#VALUE!</v>
      </c>
    </row>
    <row r="32" spans="1:18" ht="15" customHeight="1" thickBot="1" x14ac:dyDescent="0.25">
      <c r="A32" s="5" t="s">
        <v>69</v>
      </c>
      <c r="B32" s="5" t="s">
        <v>9</v>
      </c>
      <c r="C32" s="5" t="s">
        <v>70</v>
      </c>
      <c r="D32" s="6">
        <v>400</v>
      </c>
      <c r="E32" s="6">
        <v>190</v>
      </c>
      <c r="F32" s="6">
        <v>22</v>
      </c>
      <c r="G32" s="6">
        <v>10</v>
      </c>
      <c r="H32" s="6">
        <v>1</v>
      </c>
      <c r="I32" s="6">
        <v>75</v>
      </c>
      <c r="J32" s="6">
        <v>1060</v>
      </c>
      <c r="K32" s="6">
        <v>30</v>
      </c>
      <c r="L32" s="6">
        <v>1</v>
      </c>
      <c r="M32" s="6">
        <v>6</v>
      </c>
      <c r="N32" s="6">
        <v>21</v>
      </c>
      <c r="O32" s="6">
        <v>395</v>
      </c>
      <c r="P32" s="6">
        <v>90</v>
      </c>
      <c r="Q32" s="6">
        <v>11</v>
      </c>
      <c r="R32" t="e" vm="29">
        <v>#VALUE!</v>
      </c>
    </row>
    <row r="33" spans="1:18" ht="15" customHeight="1" thickBot="1" x14ac:dyDescent="0.25">
      <c r="A33" s="5" t="s">
        <v>71</v>
      </c>
      <c r="B33" s="5" t="s">
        <v>9</v>
      </c>
      <c r="C33" s="5" t="s">
        <v>72</v>
      </c>
      <c r="D33" s="6">
        <v>410</v>
      </c>
      <c r="E33" s="6">
        <v>220</v>
      </c>
      <c r="F33" s="6">
        <v>25</v>
      </c>
      <c r="G33" s="6">
        <v>10</v>
      </c>
      <c r="H33" s="6">
        <v>1.5</v>
      </c>
      <c r="I33" s="6">
        <v>75</v>
      </c>
      <c r="J33" s="6">
        <v>990</v>
      </c>
      <c r="K33" s="6">
        <v>27</v>
      </c>
      <c r="L33" s="6">
        <v>2</v>
      </c>
      <c r="M33" s="6">
        <v>3</v>
      </c>
      <c r="N33" s="6">
        <v>20</v>
      </c>
      <c r="O33" s="6">
        <v>403</v>
      </c>
      <c r="P33" s="6">
        <v>95</v>
      </c>
      <c r="Q33" s="6">
        <v>13.5</v>
      </c>
      <c r="R33" t="e" vm="30">
        <v>#VALUE!</v>
      </c>
    </row>
    <row r="34" spans="1:18" ht="15" customHeight="1" thickBot="1" x14ac:dyDescent="0.25">
      <c r="A34" s="5" t="s">
        <v>73</v>
      </c>
      <c r="B34" s="5" t="s">
        <v>9</v>
      </c>
      <c r="C34" s="5" t="s">
        <v>74</v>
      </c>
      <c r="D34" s="6">
        <v>430</v>
      </c>
      <c r="E34" s="6">
        <v>230</v>
      </c>
      <c r="F34" s="6">
        <v>26</v>
      </c>
      <c r="G34" s="6">
        <v>10</v>
      </c>
      <c r="H34" s="6">
        <v>1.5</v>
      </c>
      <c r="I34" s="6">
        <v>75</v>
      </c>
      <c r="J34" s="6">
        <v>730</v>
      </c>
      <c r="K34" s="6">
        <v>27</v>
      </c>
      <c r="L34" s="6">
        <v>2</v>
      </c>
      <c r="M34" s="6">
        <v>2</v>
      </c>
      <c r="N34" s="6">
        <v>22</v>
      </c>
      <c r="O34" s="6">
        <v>420</v>
      </c>
      <c r="P34" s="6">
        <v>110</v>
      </c>
      <c r="Q34" s="6">
        <v>14.5</v>
      </c>
      <c r="R34" t="e" vm="31">
        <v>#VALUE!</v>
      </c>
    </row>
    <row r="35" spans="1:18" ht="15" customHeight="1" thickBot="1" x14ac:dyDescent="0.25">
      <c r="A35" s="5" t="s">
        <v>75</v>
      </c>
      <c r="B35" s="5" t="s">
        <v>9</v>
      </c>
      <c r="C35" s="5" t="s">
        <v>76</v>
      </c>
      <c r="D35" s="6">
        <v>330</v>
      </c>
      <c r="E35" s="6">
        <v>170</v>
      </c>
      <c r="F35" s="6">
        <v>19</v>
      </c>
      <c r="G35" s="6">
        <v>7</v>
      </c>
      <c r="H35" s="6">
        <v>1</v>
      </c>
      <c r="I35" s="6">
        <v>45</v>
      </c>
      <c r="J35" s="6">
        <v>690</v>
      </c>
      <c r="K35" s="6">
        <v>26</v>
      </c>
      <c r="L35" s="6">
        <v>1</v>
      </c>
      <c r="M35" s="6">
        <v>3</v>
      </c>
      <c r="N35" s="6">
        <v>15</v>
      </c>
      <c r="O35" s="6">
        <v>325</v>
      </c>
      <c r="P35" s="6">
        <v>130</v>
      </c>
      <c r="Q35" s="6">
        <v>11</v>
      </c>
      <c r="R35" t="e" vm="32">
        <v>#VALUE!</v>
      </c>
    </row>
    <row r="36" spans="1:18" ht="15" customHeight="1" thickBot="1" x14ac:dyDescent="0.25">
      <c r="A36" s="5" t="s">
        <v>77</v>
      </c>
      <c r="B36" s="5" t="s">
        <v>9</v>
      </c>
      <c r="C36" s="5" t="s">
        <v>78</v>
      </c>
      <c r="D36" s="6">
        <v>230</v>
      </c>
      <c r="E36" s="6">
        <v>100</v>
      </c>
      <c r="F36" s="6">
        <v>11</v>
      </c>
      <c r="G36" s="6">
        <v>1.5</v>
      </c>
      <c r="H36" s="6">
        <v>0</v>
      </c>
      <c r="I36" s="6">
        <v>0</v>
      </c>
      <c r="J36" s="6">
        <v>160</v>
      </c>
      <c r="K36" s="6">
        <v>29</v>
      </c>
      <c r="L36" s="6">
        <v>3</v>
      </c>
      <c r="M36" s="6">
        <v>0</v>
      </c>
      <c r="N36" s="6">
        <v>3</v>
      </c>
      <c r="O36" s="6">
        <v>228.5</v>
      </c>
      <c r="P36" s="6">
        <v>30</v>
      </c>
      <c r="Q36" s="6">
        <v>9.5</v>
      </c>
      <c r="R36" t="e" vm="33">
        <v>#VALUE!</v>
      </c>
    </row>
    <row r="37" spans="1:18" ht="15" customHeight="1" thickBot="1" x14ac:dyDescent="0.25">
      <c r="A37" s="5" t="s">
        <v>79</v>
      </c>
      <c r="B37" s="5" t="s">
        <v>9</v>
      </c>
      <c r="C37" s="5" t="s">
        <v>80</v>
      </c>
      <c r="D37" s="6">
        <v>380</v>
      </c>
      <c r="E37" s="6">
        <v>170</v>
      </c>
      <c r="F37" s="6">
        <v>19</v>
      </c>
      <c r="G37" s="6">
        <v>2.5</v>
      </c>
      <c r="H37" s="6">
        <v>0</v>
      </c>
      <c r="I37" s="6">
        <v>0</v>
      </c>
      <c r="J37" s="6">
        <v>270</v>
      </c>
      <c r="K37" s="6">
        <v>48</v>
      </c>
      <c r="L37" s="6">
        <v>5</v>
      </c>
      <c r="M37" s="6">
        <v>0</v>
      </c>
      <c r="N37" s="6">
        <v>4</v>
      </c>
      <c r="O37" s="6">
        <v>378.5</v>
      </c>
      <c r="P37" s="6">
        <v>40</v>
      </c>
      <c r="Q37" s="6">
        <v>16.5</v>
      </c>
      <c r="R37" t="e" vm="34">
        <v>#VALUE!</v>
      </c>
    </row>
    <row r="38" spans="1:18" ht="15" customHeight="1" thickBot="1" x14ac:dyDescent="0.25">
      <c r="A38" s="5" t="s">
        <v>81</v>
      </c>
      <c r="B38" s="5" t="s">
        <v>9</v>
      </c>
      <c r="C38" s="5" t="s">
        <v>82</v>
      </c>
      <c r="D38" s="6">
        <v>500</v>
      </c>
      <c r="E38" s="6">
        <v>220</v>
      </c>
      <c r="F38" s="6">
        <v>25</v>
      </c>
      <c r="G38" s="6">
        <v>3.5</v>
      </c>
      <c r="H38" s="6">
        <v>0</v>
      </c>
      <c r="I38" s="6">
        <v>0</v>
      </c>
      <c r="J38" s="6">
        <v>350</v>
      </c>
      <c r="K38" s="6">
        <v>63</v>
      </c>
      <c r="L38" s="6">
        <v>6</v>
      </c>
      <c r="M38" s="6">
        <v>0</v>
      </c>
      <c r="N38" s="6">
        <v>6</v>
      </c>
      <c r="O38" s="6">
        <v>497.5</v>
      </c>
      <c r="P38" s="6">
        <v>50</v>
      </c>
      <c r="Q38" s="6">
        <v>21.5</v>
      </c>
      <c r="R38" t="e" vm="35">
        <v>#VALUE!</v>
      </c>
    </row>
    <row r="39" spans="1:18" ht="15" customHeight="1" thickBot="1" x14ac:dyDescent="0.25">
      <c r="A39" s="5" t="s">
        <v>83</v>
      </c>
      <c r="B39" s="5" t="s">
        <v>9</v>
      </c>
      <c r="C39" s="5" t="s">
        <v>84</v>
      </c>
      <c r="D39" s="6">
        <v>190</v>
      </c>
      <c r="E39" s="6">
        <v>110</v>
      </c>
      <c r="F39" s="6">
        <v>12</v>
      </c>
      <c r="G39" s="6">
        <v>2</v>
      </c>
      <c r="H39" s="6">
        <v>0</v>
      </c>
      <c r="I39" s="6">
        <v>25</v>
      </c>
      <c r="J39" s="6">
        <v>360</v>
      </c>
      <c r="K39" s="6">
        <v>12</v>
      </c>
      <c r="L39" s="6">
        <v>1</v>
      </c>
      <c r="M39" s="6">
        <v>0</v>
      </c>
      <c r="N39" s="6">
        <v>9</v>
      </c>
      <c r="O39" s="6">
        <v>183</v>
      </c>
      <c r="P39" s="6">
        <v>60</v>
      </c>
      <c r="Q39" s="6">
        <v>10</v>
      </c>
      <c r="R39" t="e" vm="36">
        <v>#VALUE!</v>
      </c>
    </row>
    <row r="40" spans="1:18" ht="15" customHeight="1" thickBot="1" x14ac:dyDescent="0.25">
      <c r="A40" s="5" t="s">
        <v>85</v>
      </c>
      <c r="B40" s="5" t="s">
        <v>9</v>
      </c>
      <c r="C40" s="5" t="s">
        <v>86</v>
      </c>
      <c r="D40" s="6">
        <v>280</v>
      </c>
      <c r="E40" s="6">
        <v>160</v>
      </c>
      <c r="F40" s="6">
        <v>18</v>
      </c>
      <c r="G40" s="6">
        <v>3</v>
      </c>
      <c r="H40" s="6">
        <v>0</v>
      </c>
      <c r="I40" s="6">
        <v>40</v>
      </c>
      <c r="J40" s="6">
        <v>540</v>
      </c>
      <c r="K40" s="6">
        <v>18</v>
      </c>
      <c r="L40" s="6">
        <v>1</v>
      </c>
      <c r="M40" s="6">
        <v>0</v>
      </c>
      <c r="N40" s="6">
        <v>13</v>
      </c>
      <c r="O40" s="6">
        <v>270</v>
      </c>
      <c r="P40" s="6">
        <v>70</v>
      </c>
      <c r="Q40" s="6">
        <v>15</v>
      </c>
      <c r="R40" t="e" vm="37">
        <v>#VALUE!</v>
      </c>
    </row>
    <row r="41" spans="1:18" ht="15" customHeight="1" thickBot="1" x14ac:dyDescent="0.25">
      <c r="A41" s="5" t="s">
        <v>87</v>
      </c>
      <c r="B41" s="5" t="s">
        <v>9</v>
      </c>
      <c r="C41" s="5" t="s">
        <v>88</v>
      </c>
      <c r="D41" s="6">
        <v>470</v>
      </c>
      <c r="E41" s="6">
        <v>270</v>
      </c>
      <c r="F41" s="6">
        <v>30</v>
      </c>
      <c r="G41" s="6">
        <v>5</v>
      </c>
      <c r="H41" s="6">
        <v>0</v>
      </c>
      <c r="I41" s="6">
        <v>65</v>
      </c>
      <c r="J41" s="6">
        <v>900</v>
      </c>
      <c r="K41" s="6">
        <v>30</v>
      </c>
      <c r="L41" s="6">
        <v>2</v>
      </c>
      <c r="M41" s="6">
        <v>0</v>
      </c>
      <c r="N41" s="6">
        <v>22</v>
      </c>
      <c r="O41" s="6">
        <v>453</v>
      </c>
      <c r="P41" s="6">
        <v>115</v>
      </c>
      <c r="Q41" s="6">
        <v>25</v>
      </c>
      <c r="R41" t="e" vm="38">
        <v>#VALUE!</v>
      </c>
    </row>
    <row r="42" spans="1:18" ht="15" customHeight="1" thickBot="1" x14ac:dyDescent="0.25">
      <c r="A42" s="5" t="s">
        <v>89</v>
      </c>
      <c r="B42" s="5" t="s">
        <v>9</v>
      </c>
      <c r="C42" s="5" t="s">
        <v>90</v>
      </c>
      <c r="D42" s="6">
        <v>400</v>
      </c>
      <c r="E42" s="6">
        <v>210</v>
      </c>
      <c r="F42" s="6">
        <v>24</v>
      </c>
      <c r="G42" s="6">
        <v>3.5</v>
      </c>
      <c r="H42" s="6">
        <v>0</v>
      </c>
      <c r="I42" s="6">
        <v>50</v>
      </c>
      <c r="J42" s="6">
        <v>1010</v>
      </c>
      <c r="K42" s="6">
        <v>23</v>
      </c>
      <c r="L42" s="6">
        <v>0</v>
      </c>
      <c r="M42" s="6">
        <v>0</v>
      </c>
      <c r="N42" s="6">
        <v>23</v>
      </c>
      <c r="O42" s="6">
        <v>380.5</v>
      </c>
      <c r="P42" s="6">
        <v>60</v>
      </c>
      <c r="Q42" s="6">
        <v>20.5</v>
      </c>
      <c r="R42" t="e" vm="39">
        <v>#VALUE!</v>
      </c>
    </row>
    <row r="43" spans="1:18" ht="15" customHeight="1" thickBot="1" x14ac:dyDescent="0.25">
      <c r="A43" s="5" t="s">
        <v>91</v>
      </c>
      <c r="B43" s="5" t="s">
        <v>9</v>
      </c>
      <c r="C43" s="5" t="s">
        <v>92</v>
      </c>
      <c r="D43" s="6">
        <v>660</v>
      </c>
      <c r="E43" s="6">
        <v>360</v>
      </c>
      <c r="F43" s="6">
        <v>40</v>
      </c>
      <c r="G43" s="6">
        <v>6</v>
      </c>
      <c r="H43" s="6">
        <v>0</v>
      </c>
      <c r="I43" s="6">
        <v>85</v>
      </c>
      <c r="J43" s="6">
        <v>1680</v>
      </c>
      <c r="K43" s="6">
        <v>39</v>
      </c>
      <c r="L43" s="6">
        <v>0</v>
      </c>
      <c r="M43" s="6">
        <v>0</v>
      </c>
      <c r="N43" s="6">
        <v>38</v>
      </c>
      <c r="O43" s="6">
        <v>628</v>
      </c>
      <c r="P43" s="6">
        <v>90</v>
      </c>
      <c r="Q43" s="6">
        <v>34</v>
      </c>
      <c r="R43" t="e" vm="39">
        <v>#VALUE!</v>
      </c>
    </row>
    <row r="44" spans="1:18" ht="15" customHeight="1" thickBot="1" x14ac:dyDescent="0.25">
      <c r="A44" s="5" t="s">
        <v>93</v>
      </c>
      <c r="B44" s="5" t="s">
        <v>9</v>
      </c>
      <c r="C44" s="5" t="s">
        <v>94</v>
      </c>
      <c r="D44" s="6">
        <v>320</v>
      </c>
      <c r="E44" s="6">
        <v>80</v>
      </c>
      <c r="F44" s="6">
        <v>9</v>
      </c>
      <c r="G44" s="6">
        <v>3</v>
      </c>
      <c r="H44" s="6">
        <v>0</v>
      </c>
      <c r="I44" s="6">
        <v>70</v>
      </c>
      <c r="J44" s="6">
        <v>960</v>
      </c>
      <c r="K44" s="6">
        <v>30</v>
      </c>
      <c r="L44" s="6">
        <v>6</v>
      </c>
      <c r="M44" s="6">
        <v>11</v>
      </c>
      <c r="N44" s="6">
        <v>30</v>
      </c>
      <c r="O44" s="6">
        <v>304</v>
      </c>
      <c r="P44" s="6">
        <v>80</v>
      </c>
      <c r="Q44" s="6">
        <v>6</v>
      </c>
      <c r="R44" t="e" vm="40">
        <v>#VALUE!</v>
      </c>
    </row>
    <row r="45" spans="1:18" ht="15" customHeight="1" thickBot="1" x14ac:dyDescent="0.25">
      <c r="A45" s="5" t="s">
        <v>95</v>
      </c>
      <c r="B45" s="5" t="s">
        <v>9</v>
      </c>
      <c r="C45" s="5" t="s">
        <v>96</v>
      </c>
      <c r="D45" s="6">
        <v>430</v>
      </c>
      <c r="E45" s="6">
        <v>180</v>
      </c>
      <c r="F45" s="6">
        <v>20</v>
      </c>
      <c r="G45" s="6">
        <v>4</v>
      </c>
      <c r="H45" s="6">
        <v>0</v>
      </c>
      <c r="I45" s="6">
        <v>55</v>
      </c>
      <c r="J45" s="6">
        <v>920</v>
      </c>
      <c r="K45" s="6">
        <v>38</v>
      </c>
      <c r="L45" s="6">
        <v>6</v>
      </c>
      <c r="M45" s="6">
        <v>12</v>
      </c>
      <c r="N45" s="6">
        <v>26</v>
      </c>
      <c r="O45" s="6">
        <v>420</v>
      </c>
      <c r="P45" s="6">
        <v>110</v>
      </c>
      <c r="Q45" s="6">
        <v>16</v>
      </c>
      <c r="R45" t="e" vm="41">
        <v>#VALUE!</v>
      </c>
    </row>
    <row r="46" spans="1:18" ht="15" customHeight="1" thickBot="1" x14ac:dyDescent="0.25">
      <c r="A46" s="5" t="s">
        <v>97</v>
      </c>
      <c r="B46" s="5" t="s">
        <v>9</v>
      </c>
      <c r="C46" s="5" t="s">
        <v>98</v>
      </c>
      <c r="D46" s="6">
        <v>140</v>
      </c>
      <c r="E46" s="6">
        <v>40</v>
      </c>
      <c r="F46" s="6">
        <v>4.5</v>
      </c>
      <c r="G46" s="6">
        <v>2</v>
      </c>
      <c r="H46" s="6">
        <v>0</v>
      </c>
      <c r="I46" s="6">
        <v>10</v>
      </c>
      <c r="J46" s="6">
        <v>150</v>
      </c>
      <c r="K46" s="6">
        <v>20</v>
      </c>
      <c r="L46" s="6">
        <v>6</v>
      </c>
      <c r="M46" s="6">
        <v>6</v>
      </c>
      <c r="N46" s="6">
        <v>6</v>
      </c>
      <c r="O46" s="6">
        <v>142</v>
      </c>
      <c r="P46" s="6">
        <v>70</v>
      </c>
      <c r="Q46" s="6">
        <v>2.5</v>
      </c>
      <c r="R46" t="e" vm="42">
        <v>#VALUE!</v>
      </c>
    </row>
    <row r="47" spans="1:18" ht="15" customHeight="1" thickBot="1" x14ac:dyDescent="0.25">
      <c r="A47" s="5" t="s">
        <v>99</v>
      </c>
      <c r="B47" s="5" t="s">
        <v>9</v>
      </c>
      <c r="C47" s="5" t="s">
        <v>100</v>
      </c>
      <c r="D47" s="6">
        <v>260</v>
      </c>
      <c r="E47" s="6">
        <v>90</v>
      </c>
      <c r="F47" s="6">
        <v>9</v>
      </c>
      <c r="G47" s="6">
        <v>4</v>
      </c>
      <c r="H47" s="6">
        <v>0</v>
      </c>
      <c r="I47" s="6">
        <v>90</v>
      </c>
      <c r="J47" s="6">
        <v>1010</v>
      </c>
      <c r="K47" s="6">
        <v>12</v>
      </c>
      <c r="L47" s="6">
        <v>3</v>
      </c>
      <c r="M47" s="6">
        <v>5</v>
      </c>
      <c r="N47" s="6">
        <v>33</v>
      </c>
      <c r="O47" s="6">
        <v>236</v>
      </c>
      <c r="P47" s="6">
        <v>110</v>
      </c>
      <c r="Q47" s="6">
        <v>5</v>
      </c>
      <c r="R47" t="e" vm="43">
        <v>#VALUE!</v>
      </c>
    </row>
    <row r="48" spans="1:18" ht="15" customHeight="1" thickBot="1" x14ac:dyDescent="0.25">
      <c r="A48" s="5" t="s">
        <v>101</v>
      </c>
      <c r="B48" s="5" t="s">
        <v>9</v>
      </c>
      <c r="C48" s="5" t="s">
        <v>102</v>
      </c>
      <c r="D48" s="6">
        <v>370</v>
      </c>
      <c r="E48" s="6">
        <v>180</v>
      </c>
      <c r="F48" s="6">
        <v>20</v>
      </c>
      <c r="G48" s="6">
        <v>6</v>
      </c>
      <c r="H48" s="6">
        <v>0</v>
      </c>
      <c r="I48" s="6">
        <v>75</v>
      </c>
      <c r="J48" s="6">
        <v>970</v>
      </c>
      <c r="K48" s="6">
        <v>20</v>
      </c>
      <c r="L48" s="6">
        <v>3</v>
      </c>
      <c r="M48" s="6">
        <v>6</v>
      </c>
      <c r="N48" s="6">
        <v>29</v>
      </c>
      <c r="O48" s="6">
        <v>353</v>
      </c>
      <c r="P48" s="6">
        <v>150</v>
      </c>
      <c r="Q48" s="6">
        <v>14</v>
      </c>
      <c r="R48" t="e" vm="44">
        <v>#VALUE!</v>
      </c>
    </row>
    <row r="49" spans="1:18" ht="15" customHeight="1" thickBot="1" x14ac:dyDescent="0.25">
      <c r="A49" s="5" t="s">
        <v>103</v>
      </c>
      <c r="B49" s="5" t="s">
        <v>9</v>
      </c>
      <c r="C49" s="5" t="s">
        <v>104</v>
      </c>
      <c r="D49" s="6">
        <v>140</v>
      </c>
      <c r="E49" s="6">
        <v>70</v>
      </c>
      <c r="F49" s="6">
        <v>7</v>
      </c>
      <c r="G49" s="6">
        <v>3.5</v>
      </c>
      <c r="H49" s="6">
        <v>0</v>
      </c>
      <c r="I49" s="6">
        <v>25</v>
      </c>
      <c r="J49" s="6">
        <v>300</v>
      </c>
      <c r="K49" s="6">
        <v>10</v>
      </c>
      <c r="L49" s="6">
        <v>3</v>
      </c>
      <c r="M49" s="6">
        <v>4</v>
      </c>
      <c r="N49" s="6">
        <v>9</v>
      </c>
      <c r="O49" s="6">
        <v>138.5</v>
      </c>
      <c r="P49" s="6">
        <v>80</v>
      </c>
      <c r="Q49" s="6">
        <v>3.5</v>
      </c>
      <c r="R49" t="e" vm="45">
        <v>#VALUE!</v>
      </c>
    </row>
    <row r="50" spans="1:18" ht="15" customHeight="1" thickBot="1" x14ac:dyDescent="0.25">
      <c r="A50" s="5" t="s">
        <v>105</v>
      </c>
      <c r="B50" s="5" t="s">
        <v>9</v>
      </c>
      <c r="C50" s="5" t="s">
        <v>106</v>
      </c>
      <c r="D50" s="6">
        <v>220</v>
      </c>
      <c r="E50" s="6">
        <v>60</v>
      </c>
      <c r="F50" s="6">
        <v>6</v>
      </c>
      <c r="G50" s="6">
        <v>3</v>
      </c>
      <c r="H50" s="6">
        <v>0</v>
      </c>
      <c r="I50" s="6">
        <v>75</v>
      </c>
      <c r="J50" s="6">
        <v>890</v>
      </c>
      <c r="K50" s="6">
        <v>12</v>
      </c>
      <c r="L50" s="6">
        <v>3</v>
      </c>
      <c r="M50" s="6">
        <v>5</v>
      </c>
      <c r="N50" s="6">
        <v>30</v>
      </c>
      <c r="O50" s="6">
        <v>198</v>
      </c>
      <c r="P50" s="6">
        <v>120</v>
      </c>
      <c r="Q50" s="6">
        <v>3</v>
      </c>
      <c r="R50" t="e" vm="46">
        <v>#VALUE!</v>
      </c>
    </row>
    <row r="51" spans="1:18" ht="15" customHeight="1" thickBot="1" x14ac:dyDescent="0.25">
      <c r="A51" s="5" t="s">
        <v>107</v>
      </c>
      <c r="B51" s="5" t="s">
        <v>9</v>
      </c>
      <c r="C51" s="5" t="s">
        <v>108</v>
      </c>
      <c r="D51" s="6">
        <v>330</v>
      </c>
      <c r="E51" s="6">
        <v>150</v>
      </c>
      <c r="F51" s="6">
        <v>17</v>
      </c>
      <c r="G51" s="6">
        <v>4.5</v>
      </c>
      <c r="H51" s="6">
        <v>0</v>
      </c>
      <c r="I51" s="6">
        <v>60</v>
      </c>
      <c r="J51" s="6">
        <v>840</v>
      </c>
      <c r="K51" s="6">
        <v>20</v>
      </c>
      <c r="L51" s="6">
        <v>3</v>
      </c>
      <c r="M51" s="6">
        <v>6</v>
      </c>
      <c r="N51" s="6">
        <v>26</v>
      </c>
      <c r="O51" s="6">
        <v>314.5</v>
      </c>
      <c r="P51" s="6">
        <v>140</v>
      </c>
      <c r="Q51" s="6">
        <v>12.5</v>
      </c>
      <c r="R51" t="e" vm="47">
        <v>#VALUE!</v>
      </c>
    </row>
    <row r="52" spans="1:18" ht="15" customHeight="1" thickBot="1" x14ac:dyDescent="0.25">
      <c r="A52" s="5" t="s">
        <v>109</v>
      </c>
      <c r="B52" s="5" t="s">
        <v>9</v>
      </c>
      <c r="C52" s="5" t="s">
        <v>110</v>
      </c>
      <c r="D52" s="6">
        <v>90</v>
      </c>
      <c r="E52" s="6">
        <v>35</v>
      </c>
      <c r="F52" s="6">
        <v>4</v>
      </c>
      <c r="G52" s="6">
        <v>2.5</v>
      </c>
      <c r="H52" s="6">
        <v>0</v>
      </c>
      <c r="I52" s="6">
        <v>10</v>
      </c>
      <c r="J52" s="6">
        <v>180</v>
      </c>
      <c r="K52" s="6">
        <v>9</v>
      </c>
      <c r="L52" s="6">
        <v>3</v>
      </c>
      <c r="M52" s="6">
        <v>4</v>
      </c>
      <c r="N52" s="6">
        <v>7</v>
      </c>
      <c r="O52" s="6">
        <v>89.5</v>
      </c>
      <c r="P52" s="6">
        <v>100</v>
      </c>
      <c r="Q52" s="6">
        <v>1.5</v>
      </c>
      <c r="R52" t="e" vm="48">
        <v>#VALUE!</v>
      </c>
    </row>
    <row r="53" spans="1:18" ht="15" customHeight="1" thickBot="1" x14ac:dyDescent="0.25">
      <c r="A53" s="5" t="s">
        <v>111</v>
      </c>
      <c r="B53" s="5" t="s">
        <v>9</v>
      </c>
      <c r="C53" s="5" t="s">
        <v>112</v>
      </c>
      <c r="D53" s="6">
        <v>20</v>
      </c>
      <c r="E53" s="6">
        <v>0</v>
      </c>
      <c r="F53" s="6">
        <v>0</v>
      </c>
      <c r="G53" s="6">
        <v>0</v>
      </c>
      <c r="H53" s="6">
        <v>0</v>
      </c>
      <c r="I53" s="6">
        <v>0</v>
      </c>
      <c r="J53" s="6">
        <v>10</v>
      </c>
      <c r="K53" s="6">
        <v>4</v>
      </c>
      <c r="L53" s="6">
        <v>1</v>
      </c>
      <c r="M53" s="6">
        <v>2</v>
      </c>
      <c r="N53" s="6">
        <v>1</v>
      </c>
      <c r="O53" s="6">
        <v>21</v>
      </c>
      <c r="P53" s="6">
        <v>50</v>
      </c>
      <c r="Q53" s="6">
        <v>0</v>
      </c>
      <c r="R53" t="e" vm="49">
        <v>#VALUE!</v>
      </c>
    </row>
    <row r="54" spans="1:18" ht="15" customHeight="1" thickBot="1" x14ac:dyDescent="0.25">
      <c r="A54" s="5" t="s">
        <v>113</v>
      </c>
      <c r="B54" s="5" t="s">
        <v>9</v>
      </c>
      <c r="C54" s="5" t="s">
        <v>114</v>
      </c>
      <c r="D54" s="6">
        <v>300</v>
      </c>
      <c r="E54" s="6">
        <v>110</v>
      </c>
      <c r="F54" s="6">
        <v>12</v>
      </c>
      <c r="G54" s="6">
        <v>5</v>
      </c>
      <c r="H54" s="6">
        <v>0</v>
      </c>
      <c r="I54" s="6">
        <v>260</v>
      </c>
      <c r="J54" s="6">
        <v>820</v>
      </c>
      <c r="K54" s="6">
        <v>30</v>
      </c>
      <c r="L54" s="6">
        <v>2</v>
      </c>
      <c r="M54" s="6">
        <v>3</v>
      </c>
      <c r="N54" s="6">
        <v>18</v>
      </c>
      <c r="O54" s="6">
        <v>290</v>
      </c>
      <c r="P54" s="6">
        <v>70</v>
      </c>
      <c r="Q54" s="6">
        <v>7</v>
      </c>
      <c r="R54" t="e" vm="50">
        <v>#VALUE!</v>
      </c>
    </row>
    <row r="55" spans="1:18" ht="15" customHeight="1" thickBot="1" x14ac:dyDescent="0.25">
      <c r="A55" s="5" t="s">
        <v>115</v>
      </c>
      <c r="B55" s="5" t="s">
        <v>9</v>
      </c>
      <c r="C55" s="5" t="s">
        <v>116</v>
      </c>
      <c r="D55" s="6">
        <v>370</v>
      </c>
      <c r="E55" s="6">
        <v>200</v>
      </c>
      <c r="F55" s="6">
        <v>22</v>
      </c>
      <c r="G55" s="6">
        <v>8</v>
      </c>
      <c r="H55" s="6">
        <v>0</v>
      </c>
      <c r="I55" s="6">
        <v>45</v>
      </c>
      <c r="J55" s="6">
        <v>850</v>
      </c>
      <c r="K55" s="6">
        <v>29</v>
      </c>
      <c r="L55" s="6">
        <v>2</v>
      </c>
      <c r="M55" s="6">
        <v>2</v>
      </c>
      <c r="N55" s="6">
        <v>14</v>
      </c>
      <c r="O55" s="6">
        <v>366</v>
      </c>
      <c r="P55" s="6">
        <v>55</v>
      </c>
      <c r="Q55" s="6">
        <v>14</v>
      </c>
      <c r="R55" t="e" vm="51">
        <v>#VALUE!</v>
      </c>
    </row>
    <row r="56" spans="1:18" ht="15" customHeight="1" thickBot="1" x14ac:dyDescent="0.25">
      <c r="A56" s="5" t="s">
        <v>117</v>
      </c>
      <c r="B56" s="5" t="s">
        <v>9</v>
      </c>
      <c r="C56" s="5" t="s">
        <v>118</v>
      </c>
      <c r="D56" s="6">
        <v>450</v>
      </c>
      <c r="E56" s="6">
        <v>250</v>
      </c>
      <c r="F56" s="6">
        <v>27</v>
      </c>
      <c r="G56" s="6">
        <v>10</v>
      </c>
      <c r="H56" s="6">
        <v>0</v>
      </c>
      <c r="I56" s="6">
        <v>285</v>
      </c>
      <c r="J56" s="6">
        <v>920</v>
      </c>
      <c r="K56" s="6">
        <v>30</v>
      </c>
      <c r="L56" s="6">
        <v>2</v>
      </c>
      <c r="M56" s="6">
        <v>2</v>
      </c>
      <c r="N56" s="6">
        <v>21</v>
      </c>
      <c r="O56" s="6">
        <v>441</v>
      </c>
      <c r="P56" s="6">
        <v>60</v>
      </c>
      <c r="Q56" s="6">
        <v>17</v>
      </c>
      <c r="R56" t="e" vm="52">
        <v>#VALUE!</v>
      </c>
    </row>
    <row r="57" spans="1:18" ht="15" customHeight="1" thickBot="1" x14ac:dyDescent="0.25">
      <c r="A57" s="5" t="s">
        <v>119</v>
      </c>
      <c r="B57" s="5" t="s">
        <v>9</v>
      </c>
      <c r="C57" s="5" t="s">
        <v>120</v>
      </c>
      <c r="D57" s="6">
        <v>160</v>
      </c>
      <c r="E57" s="6">
        <v>30</v>
      </c>
      <c r="F57" s="6">
        <v>3</v>
      </c>
      <c r="G57" s="6">
        <v>0.5</v>
      </c>
      <c r="H57" s="6">
        <v>0</v>
      </c>
      <c r="I57" s="6">
        <v>0</v>
      </c>
      <c r="J57" s="6">
        <v>280</v>
      </c>
      <c r="K57" s="6">
        <v>27</v>
      </c>
      <c r="L57" s="6">
        <v>2</v>
      </c>
      <c r="M57" s="6">
        <v>2</v>
      </c>
      <c r="N57" s="6">
        <v>5</v>
      </c>
      <c r="O57" s="6">
        <v>157.5</v>
      </c>
      <c r="P57" s="6">
        <v>60</v>
      </c>
      <c r="Q57" s="6">
        <v>2.5</v>
      </c>
      <c r="R57" t="e" vm="53">
        <v>#VALUE!</v>
      </c>
    </row>
    <row r="58" spans="1:18" ht="15" customHeight="1" thickBot="1" x14ac:dyDescent="0.25">
      <c r="A58" s="5" t="s">
        <v>121</v>
      </c>
      <c r="B58" s="5" t="s">
        <v>9</v>
      </c>
      <c r="C58" s="5" t="s">
        <v>122</v>
      </c>
      <c r="D58" s="6">
        <v>420</v>
      </c>
      <c r="E58" s="6">
        <v>210</v>
      </c>
      <c r="F58" s="6">
        <v>23</v>
      </c>
      <c r="G58" s="6">
        <v>12</v>
      </c>
      <c r="H58" s="6">
        <v>0</v>
      </c>
      <c r="I58" s="6">
        <v>235</v>
      </c>
      <c r="J58" s="6">
        <v>1160</v>
      </c>
      <c r="K58" s="6">
        <v>37</v>
      </c>
      <c r="L58" s="6">
        <v>2</v>
      </c>
      <c r="M58" s="6">
        <v>3</v>
      </c>
      <c r="N58" s="6">
        <v>15</v>
      </c>
      <c r="O58" s="6">
        <v>420</v>
      </c>
      <c r="P58" s="6">
        <v>110</v>
      </c>
      <c r="Q58" s="6">
        <v>11</v>
      </c>
      <c r="R58" t="e" vm="54">
        <v>#VALUE!</v>
      </c>
    </row>
    <row r="59" spans="1:18" ht="15" customHeight="1" thickBot="1" x14ac:dyDescent="0.25">
      <c r="A59" s="5" t="s">
        <v>123</v>
      </c>
      <c r="B59" s="5" t="s">
        <v>9</v>
      </c>
      <c r="C59" s="5" t="s">
        <v>124</v>
      </c>
      <c r="D59" s="6">
        <v>480</v>
      </c>
      <c r="E59" s="6">
        <v>240</v>
      </c>
      <c r="F59" s="6">
        <v>27</v>
      </c>
      <c r="G59" s="6">
        <v>12</v>
      </c>
      <c r="H59" s="6">
        <v>0</v>
      </c>
      <c r="I59" s="6">
        <v>235</v>
      </c>
      <c r="J59" s="6">
        <v>1270</v>
      </c>
      <c r="K59" s="6">
        <v>43</v>
      </c>
      <c r="L59" s="6">
        <v>3</v>
      </c>
      <c r="M59" s="6">
        <v>4</v>
      </c>
      <c r="N59" s="6">
        <v>15</v>
      </c>
      <c r="O59" s="6">
        <v>481</v>
      </c>
      <c r="P59" s="6">
        <v>130</v>
      </c>
      <c r="Q59" s="6">
        <v>15</v>
      </c>
      <c r="R59" t="e" vm="55">
        <v>#VALUE!</v>
      </c>
    </row>
    <row r="60" spans="1:18" ht="15" customHeight="1" thickBot="1" x14ac:dyDescent="0.25">
      <c r="A60" s="5" t="s">
        <v>125</v>
      </c>
      <c r="B60" s="5" t="s">
        <v>9</v>
      </c>
      <c r="C60" s="5" t="s">
        <v>126</v>
      </c>
      <c r="D60" s="6">
        <v>510</v>
      </c>
      <c r="E60" s="6">
        <v>290</v>
      </c>
      <c r="F60" s="6">
        <v>33</v>
      </c>
      <c r="G60" s="6">
        <v>14</v>
      </c>
      <c r="H60" s="6">
        <v>0</v>
      </c>
      <c r="I60" s="6">
        <v>250</v>
      </c>
      <c r="J60" s="6">
        <v>1170</v>
      </c>
      <c r="K60" s="6">
        <v>36</v>
      </c>
      <c r="L60" s="6">
        <v>2</v>
      </c>
      <c r="M60" s="6">
        <v>2</v>
      </c>
      <c r="N60" s="6">
        <v>18</v>
      </c>
      <c r="O60" s="6">
        <v>508</v>
      </c>
      <c r="P60" s="6">
        <v>90</v>
      </c>
      <c r="Q60" s="6">
        <v>19</v>
      </c>
      <c r="R60" t="e" vm="56">
        <v>#VALUE!</v>
      </c>
    </row>
    <row r="61" spans="1:18" ht="15" customHeight="1" thickBot="1" x14ac:dyDescent="0.25">
      <c r="A61" s="5" t="s">
        <v>127</v>
      </c>
      <c r="B61" s="5" t="s">
        <v>9</v>
      </c>
      <c r="C61" s="5" t="s">
        <v>128</v>
      </c>
      <c r="D61" s="6">
        <v>570</v>
      </c>
      <c r="E61" s="6">
        <v>330</v>
      </c>
      <c r="F61" s="6">
        <v>37</v>
      </c>
      <c r="G61" s="6">
        <v>15</v>
      </c>
      <c r="H61" s="6">
        <v>0</v>
      </c>
      <c r="I61" s="6">
        <v>250</v>
      </c>
      <c r="J61" s="6">
        <v>1280</v>
      </c>
      <c r="K61" s="6">
        <v>42</v>
      </c>
      <c r="L61" s="6">
        <v>3</v>
      </c>
      <c r="M61" s="6">
        <v>3</v>
      </c>
      <c r="N61" s="6">
        <v>18</v>
      </c>
      <c r="O61" s="6">
        <v>570</v>
      </c>
      <c r="P61" s="6">
        <v>100</v>
      </c>
      <c r="Q61" s="6">
        <v>22</v>
      </c>
      <c r="R61" t="e" vm="57">
        <v>#VALUE!</v>
      </c>
    </row>
    <row r="62" spans="1:18" ht="15" customHeight="1" thickBot="1" x14ac:dyDescent="0.25">
      <c r="A62" s="5" t="s">
        <v>129</v>
      </c>
      <c r="B62" s="5" t="s">
        <v>9</v>
      </c>
      <c r="C62" s="5" t="s">
        <v>130</v>
      </c>
      <c r="D62" s="6">
        <v>430</v>
      </c>
      <c r="E62" s="6">
        <v>240</v>
      </c>
      <c r="F62" s="6">
        <v>27</v>
      </c>
      <c r="G62" s="6">
        <v>12</v>
      </c>
      <c r="H62" s="6">
        <v>0</v>
      </c>
      <c r="I62" s="6">
        <v>30</v>
      </c>
      <c r="J62" s="6">
        <v>1080</v>
      </c>
      <c r="K62" s="6">
        <v>34</v>
      </c>
      <c r="L62" s="6">
        <v>2</v>
      </c>
      <c r="M62" s="6">
        <v>2</v>
      </c>
      <c r="N62" s="6">
        <v>11</v>
      </c>
      <c r="O62" s="6">
        <v>433</v>
      </c>
      <c r="P62" s="6">
        <v>70</v>
      </c>
      <c r="Q62" s="6">
        <v>15</v>
      </c>
      <c r="R62" t="e" vm="58">
        <v>#VALUE!</v>
      </c>
    </row>
    <row r="63" spans="1:18" ht="15" customHeight="1" thickBot="1" x14ac:dyDescent="0.25">
      <c r="A63" s="5" t="s">
        <v>131</v>
      </c>
      <c r="B63" s="5" t="s">
        <v>9</v>
      </c>
      <c r="C63" s="5" t="s">
        <v>132</v>
      </c>
      <c r="D63" s="6">
        <v>480</v>
      </c>
      <c r="E63" s="6">
        <v>280</v>
      </c>
      <c r="F63" s="6">
        <v>31</v>
      </c>
      <c r="G63" s="6">
        <v>13</v>
      </c>
      <c r="H63" s="6">
        <v>0</v>
      </c>
      <c r="I63" s="6">
        <v>30</v>
      </c>
      <c r="J63" s="6">
        <v>1190</v>
      </c>
      <c r="K63" s="6">
        <v>39</v>
      </c>
      <c r="L63" s="6">
        <v>3</v>
      </c>
      <c r="M63" s="6">
        <v>3</v>
      </c>
      <c r="N63" s="6">
        <v>11</v>
      </c>
      <c r="O63" s="6">
        <v>485</v>
      </c>
      <c r="P63" s="6">
        <v>90</v>
      </c>
      <c r="Q63" s="6">
        <v>18</v>
      </c>
      <c r="R63" t="e" vm="59">
        <v>#VALUE!</v>
      </c>
    </row>
    <row r="64" spans="1:18" ht="15" customHeight="1" thickBot="1" x14ac:dyDescent="0.25">
      <c r="A64" s="5" t="s">
        <v>133</v>
      </c>
      <c r="B64" s="5" t="s">
        <v>9</v>
      </c>
      <c r="C64" s="5" t="s">
        <v>134</v>
      </c>
      <c r="D64" s="6">
        <v>410</v>
      </c>
      <c r="E64" s="6">
        <v>180</v>
      </c>
      <c r="F64" s="6">
        <v>20</v>
      </c>
      <c r="G64" s="6">
        <v>8</v>
      </c>
      <c r="H64" s="6">
        <v>0</v>
      </c>
      <c r="I64" s="6">
        <v>30</v>
      </c>
      <c r="J64" s="6">
        <v>1180</v>
      </c>
      <c r="K64" s="6">
        <v>41</v>
      </c>
      <c r="L64" s="6">
        <v>2</v>
      </c>
      <c r="M64" s="6">
        <v>3</v>
      </c>
      <c r="N64" s="6">
        <v>17</v>
      </c>
      <c r="O64" s="6">
        <v>404</v>
      </c>
      <c r="P64" s="6">
        <v>90</v>
      </c>
      <c r="Q64" s="6">
        <v>12</v>
      </c>
      <c r="R64" t="e" vm="60">
        <v>#VALUE!</v>
      </c>
    </row>
    <row r="65" spans="1:18" ht="15" customHeight="1" thickBot="1" x14ac:dyDescent="0.25">
      <c r="A65" s="5" t="s">
        <v>135</v>
      </c>
      <c r="B65" s="5" t="s">
        <v>9</v>
      </c>
      <c r="C65" s="5" t="s">
        <v>136</v>
      </c>
      <c r="D65" s="6">
        <v>470</v>
      </c>
      <c r="E65" s="6">
        <v>220</v>
      </c>
      <c r="F65" s="6">
        <v>24</v>
      </c>
      <c r="G65" s="6">
        <v>9</v>
      </c>
      <c r="H65" s="6">
        <v>0</v>
      </c>
      <c r="I65" s="6">
        <v>30</v>
      </c>
      <c r="J65" s="6">
        <v>1290</v>
      </c>
      <c r="K65" s="6">
        <v>46</v>
      </c>
      <c r="L65" s="6">
        <v>3</v>
      </c>
      <c r="M65" s="6">
        <v>4</v>
      </c>
      <c r="N65" s="6">
        <v>17</v>
      </c>
      <c r="O65" s="6">
        <v>466</v>
      </c>
      <c r="P65" s="6">
        <v>100</v>
      </c>
      <c r="Q65" s="6">
        <v>15</v>
      </c>
      <c r="R65" t="e" vm="61">
        <v>#VALUE!</v>
      </c>
    </row>
    <row r="66" spans="1:18" ht="15" customHeight="1" thickBot="1" x14ac:dyDescent="0.25">
      <c r="A66" s="5" t="s">
        <v>137</v>
      </c>
      <c r="B66" s="5" t="s">
        <v>9</v>
      </c>
      <c r="C66" s="5" t="s">
        <v>138</v>
      </c>
      <c r="D66" s="6">
        <v>660</v>
      </c>
      <c r="E66" s="6">
        <v>300</v>
      </c>
      <c r="F66" s="6">
        <v>33</v>
      </c>
      <c r="G66" s="6">
        <v>12</v>
      </c>
      <c r="H66" s="6">
        <v>1</v>
      </c>
      <c r="I66" s="6">
        <v>300</v>
      </c>
      <c r="J66" s="6">
        <v>1580</v>
      </c>
      <c r="K66" s="6">
        <v>56</v>
      </c>
      <c r="L66" s="6">
        <v>3</v>
      </c>
      <c r="M66" s="6">
        <v>7</v>
      </c>
      <c r="N66" s="6">
        <v>33</v>
      </c>
      <c r="O66" s="6">
        <v>646</v>
      </c>
      <c r="P66" s="6">
        <v>120</v>
      </c>
      <c r="Q66" s="6">
        <v>20</v>
      </c>
      <c r="R66" t="e" vm="62">
        <v>#VALUE!</v>
      </c>
    </row>
    <row r="67" spans="1:18" ht="15" customHeight="1" thickBot="1" x14ac:dyDescent="0.25">
      <c r="A67" s="5" t="s">
        <v>139</v>
      </c>
      <c r="B67" s="5" t="s">
        <v>9</v>
      </c>
      <c r="C67" s="5" t="s">
        <v>140</v>
      </c>
      <c r="D67" s="6">
        <v>420</v>
      </c>
      <c r="E67" s="6">
        <v>160</v>
      </c>
      <c r="F67" s="6">
        <v>18</v>
      </c>
      <c r="G67" s="6">
        <v>8</v>
      </c>
      <c r="H67" s="6">
        <v>0</v>
      </c>
      <c r="I67" s="6">
        <v>240</v>
      </c>
      <c r="J67" s="6">
        <v>1110</v>
      </c>
      <c r="K67" s="6">
        <v>48</v>
      </c>
      <c r="L67" s="6">
        <v>2</v>
      </c>
      <c r="M67" s="6">
        <v>15</v>
      </c>
      <c r="N67" s="6">
        <v>15</v>
      </c>
      <c r="O67" s="6">
        <v>428</v>
      </c>
      <c r="P67" s="6">
        <v>90</v>
      </c>
      <c r="Q67" s="6">
        <v>10</v>
      </c>
      <c r="R67" t="e" vm="63">
        <v>#VALUE!</v>
      </c>
    </row>
    <row r="68" spans="1:18" ht="15" customHeight="1" thickBot="1" x14ac:dyDescent="0.25">
      <c r="A68" s="5" t="s">
        <v>141</v>
      </c>
      <c r="B68" s="5" t="s">
        <v>9</v>
      </c>
      <c r="C68" s="5" t="s">
        <v>142</v>
      </c>
      <c r="D68" s="6">
        <v>560</v>
      </c>
      <c r="E68" s="6">
        <v>290</v>
      </c>
      <c r="F68" s="6">
        <v>32</v>
      </c>
      <c r="G68" s="6">
        <v>12</v>
      </c>
      <c r="H68" s="6">
        <v>0</v>
      </c>
      <c r="I68" s="6">
        <v>265</v>
      </c>
      <c r="J68" s="6">
        <v>1360</v>
      </c>
      <c r="K68" s="6">
        <v>48</v>
      </c>
      <c r="L68" s="6">
        <v>2</v>
      </c>
      <c r="M68" s="6">
        <v>15</v>
      </c>
      <c r="N68" s="6">
        <v>20</v>
      </c>
      <c r="O68" s="6">
        <v>567</v>
      </c>
      <c r="P68" s="6">
        <v>100</v>
      </c>
      <c r="Q68" s="6">
        <v>20</v>
      </c>
      <c r="R68" t="e" vm="63">
        <v>#VALUE!</v>
      </c>
    </row>
    <row r="69" spans="1:18" ht="15" customHeight="1" thickBot="1" x14ac:dyDescent="0.25">
      <c r="A69" s="5" t="s">
        <v>143</v>
      </c>
      <c r="B69" s="5" t="s">
        <v>9</v>
      </c>
      <c r="C69" s="5" t="s">
        <v>144</v>
      </c>
      <c r="D69" s="6">
        <v>420</v>
      </c>
      <c r="E69" s="6">
        <v>200</v>
      </c>
      <c r="F69" s="6">
        <v>22</v>
      </c>
      <c r="G69" s="6">
        <v>8</v>
      </c>
      <c r="H69" s="6">
        <v>0</v>
      </c>
      <c r="I69" s="6">
        <v>35</v>
      </c>
      <c r="J69" s="6">
        <v>1030</v>
      </c>
      <c r="K69" s="6">
        <v>44</v>
      </c>
      <c r="L69" s="6">
        <v>2</v>
      </c>
      <c r="M69" s="6">
        <v>15</v>
      </c>
      <c r="N69" s="6">
        <v>11</v>
      </c>
      <c r="O69" s="6">
        <v>432</v>
      </c>
      <c r="P69" s="6">
        <v>70</v>
      </c>
      <c r="Q69" s="6">
        <v>14</v>
      </c>
      <c r="R69" t="e" vm="64">
        <v>#VALUE!</v>
      </c>
    </row>
    <row r="70" spans="1:18" ht="15" customHeight="1" thickBot="1" x14ac:dyDescent="0.25">
      <c r="A70" s="5" t="s">
        <v>145</v>
      </c>
      <c r="B70" s="5" t="s">
        <v>9</v>
      </c>
      <c r="C70" s="5" t="s">
        <v>146</v>
      </c>
      <c r="D70" s="6">
        <v>740</v>
      </c>
      <c r="E70" s="6">
        <v>430</v>
      </c>
      <c r="F70" s="6">
        <v>48</v>
      </c>
      <c r="G70" s="6">
        <v>17</v>
      </c>
      <c r="H70" s="6">
        <v>0</v>
      </c>
      <c r="I70" s="6">
        <v>555</v>
      </c>
      <c r="J70" s="6">
        <v>1560</v>
      </c>
      <c r="K70" s="6">
        <v>51</v>
      </c>
      <c r="L70" s="6">
        <v>3</v>
      </c>
      <c r="M70" s="6">
        <v>3</v>
      </c>
      <c r="N70" s="6">
        <v>28</v>
      </c>
      <c r="O70" s="6">
        <v>732</v>
      </c>
      <c r="P70" s="6">
        <v>70</v>
      </c>
      <c r="Q70" s="6">
        <v>31</v>
      </c>
      <c r="R70" t="e" vm="65">
        <v>#VALUE!</v>
      </c>
    </row>
    <row r="71" spans="1:18" ht="15" customHeight="1" thickBot="1" x14ac:dyDescent="0.25">
      <c r="A71" s="5" t="s">
        <v>147</v>
      </c>
      <c r="B71" s="5" t="s">
        <v>9</v>
      </c>
      <c r="C71" s="5" t="s">
        <v>148</v>
      </c>
      <c r="D71" s="6">
        <v>800</v>
      </c>
      <c r="E71" s="6">
        <v>470</v>
      </c>
      <c r="F71" s="6">
        <v>52</v>
      </c>
      <c r="G71" s="6">
        <v>18</v>
      </c>
      <c r="H71" s="6">
        <v>0</v>
      </c>
      <c r="I71" s="6">
        <v>555</v>
      </c>
      <c r="J71" s="6">
        <v>1680</v>
      </c>
      <c r="K71" s="6">
        <v>56</v>
      </c>
      <c r="L71" s="6">
        <v>4</v>
      </c>
      <c r="M71" s="6">
        <v>3</v>
      </c>
      <c r="N71" s="6">
        <v>28</v>
      </c>
      <c r="O71" s="6">
        <v>793</v>
      </c>
      <c r="P71" s="6">
        <v>100</v>
      </c>
      <c r="Q71" s="6">
        <v>34</v>
      </c>
      <c r="R71" t="e" vm="66">
        <v>#VALUE!</v>
      </c>
    </row>
    <row r="72" spans="1:18" ht="15" customHeight="1" thickBot="1" x14ac:dyDescent="0.25">
      <c r="A72" s="5" t="s">
        <v>149</v>
      </c>
      <c r="B72" s="5" t="s">
        <v>9</v>
      </c>
      <c r="C72" s="5" t="s">
        <v>150</v>
      </c>
      <c r="D72" s="6">
        <v>1090</v>
      </c>
      <c r="E72" s="6">
        <v>510</v>
      </c>
      <c r="F72" s="6">
        <v>56</v>
      </c>
      <c r="G72" s="6">
        <v>19</v>
      </c>
      <c r="H72" s="6">
        <v>0</v>
      </c>
      <c r="I72" s="6">
        <v>575</v>
      </c>
      <c r="J72" s="6">
        <v>2150</v>
      </c>
      <c r="K72" s="6">
        <v>111</v>
      </c>
      <c r="L72" s="6">
        <v>6</v>
      </c>
      <c r="M72" s="6">
        <v>17</v>
      </c>
      <c r="N72" s="6">
        <v>36</v>
      </c>
      <c r="O72" s="6">
        <v>1090</v>
      </c>
      <c r="P72" s="6">
        <v>100</v>
      </c>
      <c r="Q72" s="6">
        <v>37</v>
      </c>
      <c r="R72" t="e" vm="67">
        <v>#VALUE!</v>
      </c>
    </row>
    <row r="73" spans="1:18" ht="15" customHeight="1" thickBot="1" x14ac:dyDescent="0.25">
      <c r="A73" s="5" t="s">
        <v>151</v>
      </c>
      <c r="B73" s="5" t="s">
        <v>9</v>
      </c>
      <c r="C73" s="5" t="s">
        <v>152</v>
      </c>
      <c r="D73" s="6">
        <v>1150</v>
      </c>
      <c r="E73" s="6">
        <v>540</v>
      </c>
      <c r="F73" s="6">
        <v>60</v>
      </c>
      <c r="G73" s="6">
        <v>20</v>
      </c>
      <c r="H73" s="6">
        <v>0</v>
      </c>
      <c r="I73" s="6">
        <v>575</v>
      </c>
      <c r="J73" s="6">
        <v>2260</v>
      </c>
      <c r="K73" s="6">
        <v>116</v>
      </c>
      <c r="L73" s="6">
        <v>7</v>
      </c>
      <c r="M73" s="6">
        <v>17</v>
      </c>
      <c r="N73" s="6">
        <v>36</v>
      </c>
      <c r="O73" s="6">
        <v>1151</v>
      </c>
      <c r="P73" s="6">
        <v>130</v>
      </c>
      <c r="Q73" s="6">
        <v>40</v>
      </c>
      <c r="R73" t="e" vm="68">
        <v>#VALUE!</v>
      </c>
    </row>
    <row r="74" spans="1:18" ht="15" customHeight="1" thickBot="1" x14ac:dyDescent="0.25">
      <c r="A74" s="5" t="s">
        <v>153</v>
      </c>
      <c r="B74" s="5" t="s">
        <v>9</v>
      </c>
      <c r="C74" s="5" t="s">
        <v>154</v>
      </c>
      <c r="D74" s="6">
        <v>300</v>
      </c>
      <c r="E74" s="6">
        <v>140</v>
      </c>
      <c r="F74" s="6">
        <v>16</v>
      </c>
      <c r="G74" s="6">
        <v>7</v>
      </c>
      <c r="H74" s="6">
        <v>0</v>
      </c>
      <c r="I74" s="6">
        <v>115</v>
      </c>
      <c r="J74" s="6">
        <v>830</v>
      </c>
      <c r="K74" s="6">
        <v>26</v>
      </c>
      <c r="L74" s="6">
        <v>1</v>
      </c>
      <c r="M74" s="6">
        <v>2</v>
      </c>
      <c r="N74" s="6">
        <v>12</v>
      </c>
      <c r="O74" s="6">
        <v>297</v>
      </c>
      <c r="P74" s="6">
        <v>85</v>
      </c>
      <c r="Q74" s="6">
        <v>9</v>
      </c>
      <c r="R74" t="e" vm="69">
        <v>#VALUE!</v>
      </c>
    </row>
    <row r="75" spans="1:18" ht="15" customHeight="1" thickBot="1" x14ac:dyDescent="0.25">
      <c r="A75" s="5" t="s">
        <v>155</v>
      </c>
      <c r="B75" s="5" t="s">
        <v>9</v>
      </c>
      <c r="C75" s="5" t="s">
        <v>156</v>
      </c>
      <c r="D75" s="6">
        <v>610</v>
      </c>
      <c r="E75" s="6">
        <v>320</v>
      </c>
      <c r="F75" s="6">
        <v>36</v>
      </c>
      <c r="G75" s="6">
        <v>14</v>
      </c>
      <c r="H75" s="6">
        <v>0.5</v>
      </c>
      <c r="I75" s="6">
        <v>410</v>
      </c>
      <c r="J75" s="6">
        <v>1390</v>
      </c>
      <c r="K75" s="6">
        <v>44</v>
      </c>
      <c r="L75" s="6">
        <v>3</v>
      </c>
      <c r="M75" s="6">
        <v>4</v>
      </c>
      <c r="N75" s="6">
        <v>27</v>
      </c>
      <c r="O75" s="6">
        <v>601</v>
      </c>
      <c r="P75" s="6">
        <v>110</v>
      </c>
      <c r="Q75" s="6">
        <v>21.5</v>
      </c>
      <c r="R75" t="e" vm="70">
        <v>#VALUE!</v>
      </c>
    </row>
    <row r="76" spans="1:18" ht="15" customHeight="1" thickBot="1" x14ac:dyDescent="0.25">
      <c r="A76" s="5" t="s">
        <v>157</v>
      </c>
      <c r="B76" s="5" t="s">
        <v>9</v>
      </c>
      <c r="C76" s="5" t="s">
        <v>158</v>
      </c>
      <c r="D76" s="6">
        <v>350</v>
      </c>
      <c r="E76" s="6">
        <v>80</v>
      </c>
      <c r="F76" s="6">
        <v>9</v>
      </c>
      <c r="G76" s="6">
        <v>2</v>
      </c>
      <c r="H76" s="6">
        <v>0</v>
      </c>
      <c r="I76" s="6">
        <v>20</v>
      </c>
      <c r="J76" s="6">
        <v>590</v>
      </c>
      <c r="K76" s="6">
        <v>60</v>
      </c>
      <c r="L76" s="6">
        <v>3</v>
      </c>
      <c r="M76" s="6">
        <v>14</v>
      </c>
      <c r="N76" s="6">
        <v>8</v>
      </c>
      <c r="O76" s="6">
        <v>358</v>
      </c>
      <c r="P76" s="6">
        <v>70</v>
      </c>
      <c r="Q76" s="6">
        <v>7</v>
      </c>
      <c r="R76" t="e" vm="71">
        <v>#VALUE!</v>
      </c>
    </row>
    <row r="77" spans="1:18" ht="15" customHeight="1" thickBot="1" x14ac:dyDescent="0.25">
      <c r="A77" s="5" t="s">
        <v>159</v>
      </c>
      <c r="B77" s="5" t="s">
        <v>9</v>
      </c>
      <c r="C77" s="5" t="s">
        <v>160</v>
      </c>
      <c r="D77" s="6">
        <v>520</v>
      </c>
      <c r="E77" s="6">
        <v>210</v>
      </c>
      <c r="F77" s="6">
        <v>24</v>
      </c>
      <c r="G77" s="6">
        <v>7</v>
      </c>
      <c r="H77" s="6">
        <v>0</v>
      </c>
      <c r="I77" s="6">
        <v>50</v>
      </c>
      <c r="J77" s="6">
        <v>930</v>
      </c>
      <c r="K77" s="6">
        <v>61</v>
      </c>
      <c r="L77" s="6">
        <v>3</v>
      </c>
      <c r="M77" s="6">
        <v>14</v>
      </c>
      <c r="N77" s="6">
        <v>15</v>
      </c>
      <c r="O77" s="6">
        <v>526</v>
      </c>
      <c r="P77" s="6">
        <v>90</v>
      </c>
      <c r="Q77" s="6">
        <v>17</v>
      </c>
      <c r="R77" t="e" vm="72">
        <v>#VALUE!</v>
      </c>
    </row>
    <row r="78" spans="1:18" ht="15" customHeight="1" thickBot="1" x14ac:dyDescent="0.25">
      <c r="A78" s="5" t="s">
        <v>161</v>
      </c>
      <c r="B78" s="5" t="s">
        <v>9</v>
      </c>
      <c r="C78" s="5" t="s">
        <v>162</v>
      </c>
      <c r="D78" s="6">
        <v>560</v>
      </c>
      <c r="E78" s="6">
        <v>240</v>
      </c>
      <c r="F78" s="6">
        <v>27</v>
      </c>
      <c r="G78" s="6">
        <v>9</v>
      </c>
      <c r="H78" s="6">
        <v>0.5</v>
      </c>
      <c r="I78" s="6">
        <v>260</v>
      </c>
      <c r="J78" s="6">
        <v>1300</v>
      </c>
      <c r="K78" s="6">
        <v>56</v>
      </c>
      <c r="L78" s="6">
        <v>3</v>
      </c>
      <c r="M78" s="6">
        <v>7</v>
      </c>
      <c r="N78" s="6">
        <v>24</v>
      </c>
      <c r="O78" s="6">
        <v>552</v>
      </c>
      <c r="P78" s="6">
        <v>90</v>
      </c>
      <c r="Q78" s="6">
        <v>17.5</v>
      </c>
      <c r="R78" t="e" vm="73">
        <v>#VALUE!</v>
      </c>
    </row>
    <row r="79" spans="1:18" ht="15" customHeight="1" thickBot="1" x14ac:dyDescent="0.25">
      <c r="A79" s="5" t="s">
        <v>163</v>
      </c>
      <c r="B79" s="5" t="s">
        <v>9</v>
      </c>
      <c r="C79" s="5" t="s">
        <v>164</v>
      </c>
      <c r="D79" s="6">
        <v>290</v>
      </c>
      <c r="E79" s="6">
        <v>40</v>
      </c>
      <c r="F79" s="6">
        <v>4.5</v>
      </c>
      <c r="G79" s="6">
        <v>2</v>
      </c>
      <c r="H79" s="6">
        <v>0</v>
      </c>
      <c r="I79" s="6">
        <v>10</v>
      </c>
      <c r="J79" s="6">
        <v>160</v>
      </c>
      <c r="K79" s="6">
        <v>57</v>
      </c>
      <c r="L79" s="6">
        <v>5</v>
      </c>
      <c r="M79" s="6">
        <v>32</v>
      </c>
      <c r="N79" s="6">
        <v>5</v>
      </c>
      <c r="O79" s="6">
        <v>319</v>
      </c>
      <c r="P79" s="6">
        <v>50</v>
      </c>
      <c r="Q79" s="6">
        <v>2.5</v>
      </c>
      <c r="R79" t="e" vm="74">
        <v>#VALUE!</v>
      </c>
    </row>
    <row r="80" spans="1:18" ht="15" customHeight="1" thickBot="1" x14ac:dyDescent="0.25">
      <c r="A80" s="5" t="s">
        <v>165</v>
      </c>
      <c r="B80" s="5" t="s">
        <v>9</v>
      </c>
      <c r="C80" s="5" t="s">
        <v>166</v>
      </c>
      <c r="D80" s="6">
        <v>260</v>
      </c>
      <c r="E80" s="6">
        <v>40</v>
      </c>
      <c r="F80" s="6">
        <v>4.5</v>
      </c>
      <c r="G80" s="6">
        <v>2</v>
      </c>
      <c r="H80" s="6">
        <v>0</v>
      </c>
      <c r="I80" s="6">
        <v>10</v>
      </c>
      <c r="J80" s="6">
        <v>115</v>
      </c>
      <c r="K80" s="6">
        <v>48</v>
      </c>
      <c r="L80" s="6">
        <v>5</v>
      </c>
      <c r="M80" s="6">
        <v>18</v>
      </c>
      <c r="N80" s="6">
        <v>5</v>
      </c>
      <c r="O80" s="6">
        <v>275</v>
      </c>
      <c r="P80" s="6">
        <v>60</v>
      </c>
      <c r="Q80" s="6">
        <v>2.5</v>
      </c>
      <c r="R80" t="e" vm="75">
        <v>#VALUE!</v>
      </c>
    </row>
    <row r="81" spans="1:18" ht="15" customHeight="1" thickBot="1" x14ac:dyDescent="0.25">
      <c r="A81" s="5" t="s">
        <v>167</v>
      </c>
      <c r="B81" s="5" t="s">
        <v>9</v>
      </c>
      <c r="C81" s="5" t="s">
        <v>168</v>
      </c>
      <c r="D81" s="6">
        <v>475</v>
      </c>
      <c r="E81" s="5"/>
      <c r="F81" s="6">
        <v>16</v>
      </c>
      <c r="G81" s="6">
        <v>5.5</v>
      </c>
      <c r="H81" s="6">
        <v>0</v>
      </c>
      <c r="I81" s="6">
        <v>40</v>
      </c>
      <c r="J81" s="6">
        <v>690</v>
      </c>
      <c r="K81" s="6">
        <v>62</v>
      </c>
      <c r="L81" s="6">
        <v>2</v>
      </c>
      <c r="M81" s="6">
        <v>20</v>
      </c>
      <c r="N81" s="6">
        <v>22</v>
      </c>
      <c r="O81" s="5"/>
      <c r="P81" s="6">
        <v>70</v>
      </c>
      <c r="Q81" s="6">
        <v>10.5</v>
      </c>
      <c r="R81" t="e" vm="76">
        <v>#VALUE!</v>
      </c>
    </row>
    <row r="82" spans="1:18" ht="15" customHeight="1" thickBot="1" x14ac:dyDescent="0.25">
      <c r="A82" s="5" t="s">
        <v>169</v>
      </c>
      <c r="B82" s="5" t="s">
        <v>9</v>
      </c>
      <c r="C82" s="5" t="s">
        <v>170</v>
      </c>
      <c r="D82" s="6">
        <v>395</v>
      </c>
      <c r="E82" s="5"/>
      <c r="F82" s="6">
        <v>17</v>
      </c>
      <c r="G82" s="6">
        <v>3.5</v>
      </c>
      <c r="H82" s="6">
        <v>0</v>
      </c>
      <c r="I82" s="6">
        <v>35</v>
      </c>
      <c r="J82" s="6">
        <v>510</v>
      </c>
      <c r="K82" s="6">
        <v>41</v>
      </c>
      <c r="L82" s="6">
        <v>1</v>
      </c>
      <c r="M82" s="6">
        <v>14</v>
      </c>
      <c r="N82" s="6">
        <v>19</v>
      </c>
      <c r="O82" s="5"/>
      <c r="P82" s="6">
        <v>70</v>
      </c>
      <c r="Q82" s="6">
        <v>13.5</v>
      </c>
      <c r="R82" t="e" vm="77">
        <v>#VALUE!</v>
      </c>
    </row>
    <row r="83" spans="1:18" ht="15" customHeight="1" thickBot="1" x14ac:dyDescent="0.25">
      <c r="A83" s="5" t="s">
        <v>171</v>
      </c>
      <c r="B83" s="5" t="s">
        <v>9</v>
      </c>
      <c r="C83" s="5" t="s">
        <v>172</v>
      </c>
      <c r="D83" s="6">
        <v>475</v>
      </c>
      <c r="E83" s="5"/>
      <c r="F83" s="6">
        <v>22</v>
      </c>
      <c r="G83" s="6">
        <v>4.5</v>
      </c>
      <c r="H83" s="6">
        <v>0</v>
      </c>
      <c r="I83" s="6">
        <v>50</v>
      </c>
      <c r="J83" s="6">
        <v>680</v>
      </c>
      <c r="K83" s="6">
        <v>46</v>
      </c>
      <c r="L83" s="6">
        <v>2</v>
      </c>
      <c r="M83" s="6">
        <v>14</v>
      </c>
      <c r="N83" s="6">
        <v>24</v>
      </c>
      <c r="O83" s="5"/>
      <c r="P83" s="6">
        <v>90</v>
      </c>
      <c r="Q83" s="6">
        <v>17.5</v>
      </c>
      <c r="R83" t="e" vm="78">
        <v>#VALUE!</v>
      </c>
    </row>
    <row r="84" spans="1:18" ht="15" customHeight="1" thickBot="1" x14ac:dyDescent="0.25">
      <c r="A84" s="5" t="s">
        <v>173</v>
      </c>
      <c r="B84" s="5" t="s">
        <v>9</v>
      </c>
      <c r="C84" s="5" t="s">
        <v>174</v>
      </c>
      <c r="D84" s="6">
        <v>160</v>
      </c>
      <c r="E84" s="6">
        <v>20</v>
      </c>
      <c r="F84" s="6">
        <v>2</v>
      </c>
      <c r="G84" s="6">
        <v>1</v>
      </c>
      <c r="H84" s="6">
        <v>0</v>
      </c>
      <c r="I84" s="6">
        <v>5</v>
      </c>
      <c r="J84" s="6">
        <v>85</v>
      </c>
      <c r="K84" s="6">
        <v>31</v>
      </c>
      <c r="L84" s="6">
        <v>1</v>
      </c>
      <c r="M84" s="6">
        <v>21</v>
      </c>
      <c r="N84" s="6">
        <v>4</v>
      </c>
      <c r="O84" s="6">
        <v>178</v>
      </c>
      <c r="P84" s="6">
        <v>50</v>
      </c>
      <c r="Q84" s="6">
        <v>1</v>
      </c>
      <c r="R84" t="e" vm="79">
        <v>#VALUE!</v>
      </c>
    </row>
    <row r="85" spans="1:18" ht="15" customHeight="1" thickBot="1" x14ac:dyDescent="0.25">
      <c r="A85" s="5" t="s">
        <v>175</v>
      </c>
      <c r="B85" s="5" t="s">
        <v>9</v>
      </c>
      <c r="C85" s="5" t="s">
        <v>176</v>
      </c>
      <c r="D85" s="6">
        <v>150</v>
      </c>
      <c r="E85" s="6">
        <v>35</v>
      </c>
      <c r="F85" s="6">
        <v>3.5</v>
      </c>
      <c r="G85" s="6">
        <v>2</v>
      </c>
      <c r="H85" s="6">
        <v>0</v>
      </c>
      <c r="I85" s="6">
        <v>15</v>
      </c>
      <c r="J85" s="6">
        <v>60</v>
      </c>
      <c r="K85" s="6">
        <v>24</v>
      </c>
      <c r="L85" s="6">
        <v>0</v>
      </c>
      <c r="M85" s="6">
        <v>18</v>
      </c>
      <c r="N85" s="6">
        <v>4</v>
      </c>
      <c r="O85" s="6">
        <v>166</v>
      </c>
      <c r="P85" s="6">
        <v>20</v>
      </c>
      <c r="Q85" s="6">
        <v>1.5</v>
      </c>
      <c r="R85" t="e" vm="80">
        <v>#VALUE!</v>
      </c>
    </row>
    <row r="86" spans="1:18" ht="15" customHeight="1" thickBot="1" x14ac:dyDescent="0.25">
      <c r="A86" s="5" t="s">
        <v>177</v>
      </c>
      <c r="B86" s="5" t="s">
        <v>9</v>
      </c>
      <c r="C86" s="5" t="s">
        <v>178</v>
      </c>
      <c r="D86" s="6">
        <v>45</v>
      </c>
      <c r="E86" s="6">
        <v>10</v>
      </c>
      <c r="F86" s="6">
        <v>1</v>
      </c>
      <c r="G86" s="6">
        <v>0.5</v>
      </c>
      <c r="H86" s="6">
        <v>0</v>
      </c>
      <c r="I86" s="6">
        <v>5</v>
      </c>
      <c r="J86" s="6">
        <v>20</v>
      </c>
      <c r="K86" s="6">
        <v>8</v>
      </c>
      <c r="L86" s="6">
        <v>0</v>
      </c>
      <c r="M86" s="6">
        <v>6</v>
      </c>
      <c r="N86" s="6">
        <v>1</v>
      </c>
      <c r="O86" s="6">
        <v>50.5</v>
      </c>
      <c r="P86" s="6">
        <v>15</v>
      </c>
      <c r="Q86" s="6">
        <v>0.5</v>
      </c>
      <c r="R86" t="e" vm="81">
        <v>#VALUE!</v>
      </c>
    </row>
    <row r="87" spans="1:18" ht="15" customHeight="1" thickBot="1" x14ac:dyDescent="0.25">
      <c r="A87" s="5" t="s">
        <v>179</v>
      </c>
      <c r="B87" s="5" t="s">
        <v>9</v>
      </c>
      <c r="C87" s="5" t="s">
        <v>180</v>
      </c>
      <c r="D87" s="6">
        <v>280</v>
      </c>
      <c r="E87" s="6">
        <v>60</v>
      </c>
      <c r="F87" s="6">
        <v>6</v>
      </c>
      <c r="G87" s="6">
        <v>4</v>
      </c>
      <c r="H87" s="6">
        <v>0</v>
      </c>
      <c r="I87" s="6">
        <v>25</v>
      </c>
      <c r="J87" s="6">
        <v>95</v>
      </c>
      <c r="K87" s="6">
        <v>49</v>
      </c>
      <c r="L87" s="6">
        <v>1</v>
      </c>
      <c r="M87" s="6">
        <v>45</v>
      </c>
      <c r="N87" s="6">
        <v>6</v>
      </c>
      <c r="O87" s="6">
        <v>323</v>
      </c>
      <c r="P87" s="6">
        <v>30</v>
      </c>
      <c r="Q87" s="6">
        <v>2</v>
      </c>
      <c r="R87" t="e" vm="82">
        <v>#VALUE!</v>
      </c>
    </row>
    <row r="88" spans="1:18" ht="15" customHeight="1" thickBot="1" x14ac:dyDescent="0.25">
      <c r="A88" s="5" t="s">
        <v>181</v>
      </c>
      <c r="B88" s="5" t="s">
        <v>9</v>
      </c>
      <c r="C88" s="5" t="s">
        <v>182</v>
      </c>
      <c r="D88" s="6">
        <v>340</v>
      </c>
      <c r="E88" s="6">
        <v>70</v>
      </c>
      <c r="F88" s="6">
        <v>8</v>
      </c>
      <c r="G88" s="6">
        <v>5</v>
      </c>
      <c r="H88" s="6">
        <v>0</v>
      </c>
      <c r="I88" s="6">
        <v>30</v>
      </c>
      <c r="J88" s="6">
        <v>160</v>
      </c>
      <c r="K88" s="6">
        <v>60</v>
      </c>
      <c r="L88" s="6">
        <v>1</v>
      </c>
      <c r="M88" s="6">
        <v>44</v>
      </c>
      <c r="N88" s="6">
        <v>7</v>
      </c>
      <c r="O88" s="6">
        <v>382</v>
      </c>
      <c r="P88" s="6">
        <v>30</v>
      </c>
      <c r="Q88" s="6">
        <v>3</v>
      </c>
      <c r="R88" t="e" vm="83">
        <v>#VALUE!</v>
      </c>
    </row>
    <row r="89" spans="1:18" ht="15" customHeight="1" thickBot="1" x14ac:dyDescent="0.25">
      <c r="A89" s="5" t="s">
        <v>183</v>
      </c>
      <c r="B89" s="5" t="s">
        <v>9</v>
      </c>
      <c r="C89" s="5" t="s">
        <v>184</v>
      </c>
      <c r="D89" s="6">
        <v>330</v>
      </c>
      <c r="E89" s="6">
        <v>90</v>
      </c>
      <c r="F89" s="6">
        <v>10</v>
      </c>
      <c r="G89" s="6">
        <v>7</v>
      </c>
      <c r="H89" s="6">
        <v>0</v>
      </c>
      <c r="I89" s="6">
        <v>25</v>
      </c>
      <c r="J89" s="6">
        <v>180</v>
      </c>
      <c r="K89" s="6">
        <v>54</v>
      </c>
      <c r="L89" s="6">
        <v>2</v>
      </c>
      <c r="M89" s="6">
        <v>48</v>
      </c>
      <c r="N89" s="6">
        <v>8</v>
      </c>
      <c r="O89" s="6">
        <v>377</v>
      </c>
      <c r="P89" s="6">
        <v>30</v>
      </c>
      <c r="Q89" s="6">
        <v>3</v>
      </c>
      <c r="R89" t="e" vm="84">
        <v>#VALUE!</v>
      </c>
    </row>
    <row r="90" spans="1:18" ht="15" customHeight="1" thickBot="1" x14ac:dyDescent="0.25">
      <c r="A90" s="5" t="s">
        <v>185</v>
      </c>
      <c r="B90" s="5" t="s">
        <v>9</v>
      </c>
      <c r="C90" s="5" t="s">
        <v>186</v>
      </c>
      <c r="D90" s="6">
        <v>710</v>
      </c>
      <c r="E90" s="6">
        <v>230</v>
      </c>
      <c r="F90" s="6">
        <v>25</v>
      </c>
      <c r="G90" s="6">
        <v>16</v>
      </c>
      <c r="H90" s="6">
        <v>1</v>
      </c>
      <c r="I90" s="6">
        <v>60</v>
      </c>
      <c r="J90" s="6">
        <v>220</v>
      </c>
      <c r="K90" s="6">
        <v>105</v>
      </c>
      <c r="L90" s="6">
        <v>4</v>
      </c>
      <c r="M90" s="6">
        <v>97</v>
      </c>
      <c r="N90" s="6">
        <v>15</v>
      </c>
      <c r="O90" s="6">
        <v>808</v>
      </c>
      <c r="P90" s="6">
        <v>50</v>
      </c>
      <c r="Q90" s="6">
        <v>8</v>
      </c>
      <c r="R90" t="e" vm="85">
        <v>#VALUE!</v>
      </c>
    </row>
    <row r="91" spans="1:18" ht="15" customHeight="1" thickBot="1" x14ac:dyDescent="0.25">
      <c r="A91" s="5" t="s">
        <v>187</v>
      </c>
      <c r="B91" s="5" t="s">
        <v>9</v>
      </c>
      <c r="C91" s="5" t="s">
        <v>188</v>
      </c>
      <c r="D91" s="6">
        <v>580</v>
      </c>
      <c r="E91" s="6">
        <v>170</v>
      </c>
      <c r="F91" s="6">
        <v>19</v>
      </c>
      <c r="G91" s="6">
        <v>10</v>
      </c>
      <c r="H91" s="6">
        <v>1</v>
      </c>
      <c r="I91" s="6">
        <v>50</v>
      </c>
      <c r="J91" s="6">
        <v>320</v>
      </c>
      <c r="K91" s="6">
        <v>89</v>
      </c>
      <c r="L91" s="6">
        <v>3</v>
      </c>
      <c r="M91" s="6">
        <v>73</v>
      </c>
      <c r="N91" s="6">
        <v>13</v>
      </c>
      <c r="O91" s="6">
        <v>650</v>
      </c>
      <c r="P91" s="6">
        <v>50</v>
      </c>
      <c r="Q91" s="6">
        <v>8</v>
      </c>
      <c r="R91" t="e" vm="86">
        <v>#VALUE!</v>
      </c>
    </row>
    <row r="92" spans="1:18" ht="15" customHeight="1" thickBot="1" x14ac:dyDescent="0.25">
      <c r="A92" s="5" t="s">
        <v>189</v>
      </c>
      <c r="B92" s="5" t="s">
        <v>9</v>
      </c>
      <c r="C92" s="5" t="s">
        <v>190</v>
      </c>
      <c r="D92" s="6">
        <v>250</v>
      </c>
      <c r="E92" s="6">
        <v>110</v>
      </c>
      <c r="F92" s="6">
        <v>13</v>
      </c>
      <c r="G92" s="6">
        <v>7</v>
      </c>
      <c r="H92" s="6">
        <v>0</v>
      </c>
      <c r="I92" s="6">
        <v>0</v>
      </c>
      <c r="J92" s="6">
        <v>170</v>
      </c>
      <c r="K92" s="6">
        <v>32</v>
      </c>
      <c r="L92" s="6">
        <v>4</v>
      </c>
      <c r="M92" s="6">
        <v>13</v>
      </c>
      <c r="N92" s="6">
        <v>2</v>
      </c>
      <c r="O92" s="6">
        <v>268</v>
      </c>
      <c r="P92" s="6">
        <v>30</v>
      </c>
      <c r="Q92" s="6">
        <v>6</v>
      </c>
      <c r="R92" t="e" vm="87">
        <v>#VALUE!</v>
      </c>
    </row>
    <row r="93" spans="1:18" ht="15" customHeight="1" thickBot="1" x14ac:dyDescent="0.25">
      <c r="A93" s="5" t="s">
        <v>191</v>
      </c>
      <c r="B93" s="5" t="s">
        <v>9</v>
      </c>
      <c r="C93" s="5" t="s">
        <v>192</v>
      </c>
      <c r="D93" s="6">
        <v>460</v>
      </c>
      <c r="E93" s="6">
        <v>170</v>
      </c>
      <c r="F93" s="6">
        <v>19</v>
      </c>
      <c r="G93" s="6">
        <v>9</v>
      </c>
      <c r="H93" s="6">
        <v>0</v>
      </c>
      <c r="I93" s="6">
        <v>15</v>
      </c>
      <c r="J93" s="6">
        <v>370</v>
      </c>
      <c r="K93" s="6">
        <v>66</v>
      </c>
      <c r="L93" s="6">
        <v>3</v>
      </c>
      <c r="M93" s="6">
        <v>32</v>
      </c>
      <c r="N93" s="6">
        <v>6</v>
      </c>
      <c r="O93" s="6">
        <v>495</v>
      </c>
      <c r="P93" s="6">
        <v>30</v>
      </c>
      <c r="Q93" s="6">
        <v>10</v>
      </c>
      <c r="R93" t="e" vm="88">
        <v>#VALUE!</v>
      </c>
    </row>
    <row r="94" spans="1:18" ht="15" customHeight="1" thickBot="1" x14ac:dyDescent="0.25">
      <c r="A94" s="5" t="s">
        <v>193</v>
      </c>
      <c r="B94" s="5" t="s">
        <v>9</v>
      </c>
      <c r="C94" s="5" t="s">
        <v>194</v>
      </c>
      <c r="D94" s="6">
        <v>880</v>
      </c>
      <c r="E94" s="6">
        <v>220</v>
      </c>
      <c r="F94" s="6">
        <v>24</v>
      </c>
      <c r="G94" s="6">
        <v>15</v>
      </c>
      <c r="H94" s="6">
        <v>1.5</v>
      </c>
      <c r="I94" s="6">
        <v>75</v>
      </c>
      <c r="J94" s="6">
        <v>370</v>
      </c>
      <c r="K94" s="6">
        <v>147</v>
      </c>
      <c r="L94" s="6">
        <v>1</v>
      </c>
      <c r="M94" s="6">
        <v>121</v>
      </c>
      <c r="N94" s="6">
        <v>18</v>
      </c>
      <c r="O94" s="6">
        <v>998</v>
      </c>
      <c r="P94" s="6">
        <v>50</v>
      </c>
      <c r="Q94" s="6">
        <v>7.5</v>
      </c>
      <c r="R94" t="e" vm="89">
        <v>#VALUE!</v>
      </c>
    </row>
    <row r="95" spans="1:18" ht="15" customHeight="1" thickBot="1" x14ac:dyDescent="0.25">
      <c r="A95" s="5" t="s">
        <v>195</v>
      </c>
      <c r="B95" s="5" t="s">
        <v>9</v>
      </c>
      <c r="C95" s="5" t="s">
        <v>196</v>
      </c>
      <c r="D95" s="6">
        <v>440</v>
      </c>
      <c r="E95" s="6">
        <v>90</v>
      </c>
      <c r="F95" s="6">
        <v>10</v>
      </c>
      <c r="G95" s="6">
        <v>6</v>
      </c>
      <c r="H95" s="6">
        <v>0.5</v>
      </c>
      <c r="I95" s="6">
        <v>40</v>
      </c>
      <c r="J95" s="6">
        <v>190</v>
      </c>
      <c r="K95" s="6">
        <v>76</v>
      </c>
      <c r="L95" s="6">
        <v>1</v>
      </c>
      <c r="M95" s="6">
        <v>63</v>
      </c>
      <c r="N95" s="6">
        <v>10</v>
      </c>
      <c r="O95" s="6">
        <v>499</v>
      </c>
      <c r="P95" s="6">
        <v>50</v>
      </c>
      <c r="Q95" s="6">
        <v>3.5</v>
      </c>
      <c r="R95" t="e" vm="90">
        <v>#VALUE!</v>
      </c>
    </row>
    <row r="96" spans="1:18" ht="15" customHeight="1" thickBot="1" x14ac:dyDescent="0.25">
      <c r="A96" s="5" t="s">
        <v>197</v>
      </c>
      <c r="B96" s="5" t="s">
        <v>9</v>
      </c>
      <c r="C96" s="5" t="s">
        <v>198</v>
      </c>
      <c r="D96" s="6">
        <v>430</v>
      </c>
      <c r="E96" s="6">
        <v>140</v>
      </c>
      <c r="F96" s="6">
        <v>16</v>
      </c>
      <c r="G96" s="6">
        <v>10</v>
      </c>
      <c r="H96" s="6">
        <v>0.5</v>
      </c>
      <c r="I96" s="6">
        <v>35</v>
      </c>
      <c r="J96" s="6">
        <v>130</v>
      </c>
      <c r="K96" s="6">
        <v>64</v>
      </c>
      <c r="L96" s="6">
        <v>2</v>
      </c>
      <c r="M96" s="6">
        <v>59</v>
      </c>
      <c r="N96" s="6">
        <v>9</v>
      </c>
      <c r="O96" s="6">
        <v>490</v>
      </c>
      <c r="P96" s="6">
        <v>60</v>
      </c>
      <c r="Q96" s="6">
        <v>5.5</v>
      </c>
      <c r="R96" t="e" vm="91">
        <v>#VALUE!</v>
      </c>
    </row>
    <row r="97" spans="1:18" ht="15" customHeight="1" thickBot="1" x14ac:dyDescent="0.25">
      <c r="A97" s="5" t="s">
        <v>199</v>
      </c>
      <c r="B97" s="5" t="s">
        <v>9</v>
      </c>
      <c r="C97" s="5" t="s">
        <v>200</v>
      </c>
      <c r="D97" s="6">
        <v>340</v>
      </c>
      <c r="E97" s="6">
        <v>100</v>
      </c>
      <c r="F97" s="6">
        <v>12</v>
      </c>
      <c r="G97" s="6">
        <v>6</v>
      </c>
      <c r="H97" s="6">
        <v>0</v>
      </c>
      <c r="I97" s="6">
        <v>30</v>
      </c>
      <c r="J97" s="6">
        <v>200</v>
      </c>
      <c r="K97" s="6">
        <v>53</v>
      </c>
      <c r="L97" s="6">
        <v>2</v>
      </c>
      <c r="M97" s="6">
        <v>43</v>
      </c>
      <c r="N97" s="6">
        <v>8</v>
      </c>
      <c r="O97" s="6">
        <v>381</v>
      </c>
      <c r="P97" s="6">
        <v>60</v>
      </c>
      <c r="Q97" s="6">
        <v>6</v>
      </c>
      <c r="R97" t="e" vm="92">
        <v>#VALUE!</v>
      </c>
    </row>
    <row r="98" spans="1:18" ht="15" customHeight="1" thickBot="1" x14ac:dyDescent="0.25">
      <c r="A98" s="5" t="s">
        <v>201</v>
      </c>
      <c r="B98" s="5" t="s">
        <v>9</v>
      </c>
      <c r="C98" s="5" t="s">
        <v>202</v>
      </c>
      <c r="D98" s="6">
        <v>570</v>
      </c>
      <c r="E98" s="6">
        <v>150</v>
      </c>
      <c r="F98" s="6">
        <v>17</v>
      </c>
      <c r="G98" s="6">
        <v>10</v>
      </c>
      <c r="H98" s="6">
        <v>1</v>
      </c>
      <c r="I98" s="6">
        <v>50</v>
      </c>
      <c r="J98" s="6">
        <v>170</v>
      </c>
      <c r="K98" s="6">
        <v>92</v>
      </c>
      <c r="L98" s="6">
        <v>0</v>
      </c>
      <c r="M98" s="6">
        <v>79</v>
      </c>
      <c r="N98" s="6">
        <v>11</v>
      </c>
      <c r="O98" s="6">
        <v>648</v>
      </c>
      <c r="P98" s="6">
        <v>60</v>
      </c>
      <c r="Q98" s="6">
        <v>6</v>
      </c>
      <c r="R98" t="e" vm="93">
        <v>#VALUE!</v>
      </c>
    </row>
    <row r="99" spans="1:18" ht="15" customHeight="1" thickBot="1" x14ac:dyDescent="0.25">
      <c r="A99" s="5" t="s">
        <v>203</v>
      </c>
      <c r="B99" s="5" t="s">
        <v>9</v>
      </c>
      <c r="C99" s="5" t="s">
        <v>204</v>
      </c>
      <c r="D99" s="6">
        <v>420</v>
      </c>
      <c r="E99" s="6">
        <v>90</v>
      </c>
      <c r="F99" s="6">
        <v>10</v>
      </c>
      <c r="G99" s="6">
        <v>6</v>
      </c>
      <c r="H99" s="6">
        <v>0.5</v>
      </c>
      <c r="I99" s="6">
        <v>40</v>
      </c>
      <c r="J99" s="6">
        <v>130</v>
      </c>
      <c r="K99" s="6">
        <v>73</v>
      </c>
      <c r="L99" s="6">
        <v>0</v>
      </c>
      <c r="M99" s="6">
        <v>63</v>
      </c>
      <c r="N99" s="6">
        <v>10</v>
      </c>
      <c r="O99" s="6">
        <v>479</v>
      </c>
      <c r="P99" s="6">
        <v>60</v>
      </c>
      <c r="Q99" s="6">
        <v>3.5</v>
      </c>
      <c r="R99" t="e" vm="94">
        <v>#VALUE!</v>
      </c>
    </row>
    <row r="100" spans="1:18" ht="15" customHeight="1" thickBot="1" x14ac:dyDescent="0.25">
      <c r="A100" s="5" t="s">
        <v>205</v>
      </c>
      <c r="B100" s="5" t="s">
        <v>9</v>
      </c>
      <c r="C100" s="5" t="s">
        <v>206</v>
      </c>
      <c r="D100" s="6">
        <v>540</v>
      </c>
      <c r="E100" s="6">
        <v>150</v>
      </c>
      <c r="F100" s="6">
        <v>16</v>
      </c>
      <c r="G100" s="6">
        <v>10</v>
      </c>
      <c r="H100" s="6">
        <v>1</v>
      </c>
      <c r="I100" s="6">
        <v>45</v>
      </c>
      <c r="J100" s="6">
        <v>170</v>
      </c>
      <c r="K100" s="6">
        <v>88</v>
      </c>
      <c r="L100" s="6">
        <v>0</v>
      </c>
      <c r="M100" s="6">
        <v>64</v>
      </c>
      <c r="N100" s="6">
        <v>10</v>
      </c>
      <c r="O100" s="6">
        <v>604</v>
      </c>
      <c r="P100" s="6">
        <v>60</v>
      </c>
      <c r="Q100" s="6">
        <v>5</v>
      </c>
      <c r="R100" t="e" vm="95">
        <v>#VALUE!</v>
      </c>
    </row>
    <row r="101" spans="1:18" ht="15" customHeight="1" thickBot="1" x14ac:dyDescent="0.25">
      <c r="A101" s="5" t="s">
        <v>207</v>
      </c>
      <c r="B101" s="5" t="s">
        <v>9</v>
      </c>
      <c r="C101" s="5" t="s">
        <v>208</v>
      </c>
      <c r="D101" s="6">
        <v>100</v>
      </c>
      <c r="E101" s="6">
        <v>0</v>
      </c>
      <c r="F101" s="6">
        <v>0</v>
      </c>
      <c r="G101" s="6">
        <v>0</v>
      </c>
      <c r="H101" s="6">
        <v>0</v>
      </c>
      <c r="I101" s="6">
        <v>0</v>
      </c>
      <c r="J101" s="6">
        <v>15</v>
      </c>
      <c r="K101" s="6">
        <v>23</v>
      </c>
      <c r="L101" s="6">
        <v>0</v>
      </c>
      <c r="M101" s="6">
        <v>22</v>
      </c>
      <c r="N101" s="6">
        <v>0</v>
      </c>
      <c r="O101" s="6">
        <v>122</v>
      </c>
      <c r="P101" s="6">
        <v>40</v>
      </c>
      <c r="Q101" s="6">
        <v>0</v>
      </c>
      <c r="R101" t="e" vm="96">
        <v>#VALUE!</v>
      </c>
    </row>
    <row r="102" spans="1:18" ht="15" customHeight="1" thickBot="1" x14ac:dyDescent="0.25">
      <c r="A102" s="5" t="s">
        <v>209</v>
      </c>
      <c r="B102" s="5" t="s">
        <v>9</v>
      </c>
      <c r="C102" s="5" t="s">
        <v>210</v>
      </c>
      <c r="D102" s="6">
        <v>0</v>
      </c>
      <c r="E102" s="6">
        <v>0</v>
      </c>
      <c r="F102" s="6">
        <v>0</v>
      </c>
      <c r="G102" s="6">
        <v>0</v>
      </c>
      <c r="H102" s="6">
        <v>0</v>
      </c>
      <c r="I102" s="6">
        <v>0</v>
      </c>
      <c r="J102" s="6">
        <v>0</v>
      </c>
      <c r="K102" s="6">
        <v>0</v>
      </c>
      <c r="L102" s="6">
        <v>0</v>
      </c>
      <c r="M102" s="6">
        <v>0</v>
      </c>
      <c r="N102" s="6">
        <v>0</v>
      </c>
      <c r="O102" s="6">
        <v>0</v>
      </c>
      <c r="P102" s="6">
        <v>30</v>
      </c>
      <c r="Q102" s="6">
        <v>0</v>
      </c>
      <c r="R102" t="e" vm="97">
        <v>#VALUE!</v>
      </c>
    </row>
    <row r="103" spans="1:18" ht="15" customHeight="1" thickBot="1" x14ac:dyDescent="0.25">
      <c r="A103" s="5" t="s">
        <v>211</v>
      </c>
      <c r="B103" s="5" t="s">
        <v>9</v>
      </c>
      <c r="C103" s="5" t="s">
        <v>212</v>
      </c>
      <c r="D103" s="6">
        <v>150</v>
      </c>
      <c r="E103" s="6">
        <v>0</v>
      </c>
      <c r="F103" s="6">
        <v>0</v>
      </c>
      <c r="G103" s="6">
        <v>0</v>
      </c>
      <c r="H103" s="6">
        <v>0</v>
      </c>
      <c r="I103" s="6">
        <v>0</v>
      </c>
      <c r="J103" s="6">
        <v>10</v>
      </c>
      <c r="K103" s="6">
        <v>40</v>
      </c>
      <c r="L103" s="6">
        <v>0</v>
      </c>
      <c r="M103" s="6">
        <v>40</v>
      </c>
      <c r="N103" s="6">
        <v>0</v>
      </c>
      <c r="O103" s="6">
        <v>190</v>
      </c>
      <c r="P103" s="6">
        <v>30</v>
      </c>
      <c r="Q103" s="6">
        <v>0</v>
      </c>
      <c r="R103" t="e" vm="98">
        <v>#VALUE!</v>
      </c>
    </row>
    <row r="104" spans="1:18" ht="15" customHeight="1" thickBot="1" x14ac:dyDescent="0.25">
      <c r="A104" s="5" t="s">
        <v>213</v>
      </c>
      <c r="B104" s="5" t="s">
        <v>9</v>
      </c>
      <c r="C104" s="5" t="s">
        <v>214</v>
      </c>
      <c r="D104" s="6">
        <v>210</v>
      </c>
      <c r="E104" s="6">
        <v>0</v>
      </c>
      <c r="F104" s="6">
        <v>0</v>
      </c>
      <c r="G104" s="6">
        <v>0</v>
      </c>
      <c r="H104" s="6">
        <v>0</v>
      </c>
      <c r="I104" s="6">
        <v>0</v>
      </c>
      <c r="J104" s="6">
        <v>15</v>
      </c>
      <c r="K104" s="6">
        <v>58</v>
      </c>
      <c r="L104" s="6">
        <v>0</v>
      </c>
      <c r="M104" s="6">
        <v>58</v>
      </c>
      <c r="N104" s="6">
        <v>0</v>
      </c>
      <c r="O104" s="6">
        <v>268</v>
      </c>
      <c r="P104" s="6">
        <v>32</v>
      </c>
      <c r="Q104" s="6">
        <v>0</v>
      </c>
      <c r="R104" t="e" vm="99">
        <v>#VALUE!</v>
      </c>
    </row>
    <row r="105" spans="1:18" ht="15" customHeight="1" thickBot="1" x14ac:dyDescent="0.25">
      <c r="A105" s="5" t="s">
        <v>215</v>
      </c>
      <c r="B105" s="5" t="s">
        <v>9</v>
      </c>
      <c r="C105" s="5" t="s">
        <v>216</v>
      </c>
      <c r="D105" s="6">
        <v>310</v>
      </c>
      <c r="E105" s="6">
        <v>0</v>
      </c>
      <c r="F105" s="6">
        <v>0</v>
      </c>
      <c r="G105" s="6">
        <v>0</v>
      </c>
      <c r="H105" s="6">
        <v>0</v>
      </c>
      <c r="I105" s="6">
        <v>0</v>
      </c>
      <c r="J105" s="6">
        <v>20</v>
      </c>
      <c r="K105" s="6">
        <v>86</v>
      </c>
      <c r="L105" s="6">
        <v>0</v>
      </c>
      <c r="M105" s="6">
        <v>86</v>
      </c>
      <c r="N105" s="6">
        <v>0</v>
      </c>
      <c r="O105" s="6">
        <v>396</v>
      </c>
      <c r="P105" s="6">
        <v>40</v>
      </c>
      <c r="Q105" s="6">
        <v>0</v>
      </c>
      <c r="R105" t="e" vm="100">
        <v>#VALUE!</v>
      </c>
    </row>
    <row r="106" spans="1:18" ht="15" customHeight="1" thickBot="1" x14ac:dyDescent="0.25">
      <c r="A106" s="5" t="s">
        <v>217</v>
      </c>
      <c r="B106" s="5" t="s">
        <v>9</v>
      </c>
      <c r="C106" s="5" t="s">
        <v>218</v>
      </c>
      <c r="D106" s="6">
        <v>0</v>
      </c>
      <c r="E106" s="6">
        <v>0</v>
      </c>
      <c r="F106" s="6">
        <v>0</v>
      </c>
      <c r="G106" s="6">
        <v>0</v>
      </c>
      <c r="H106" s="6">
        <v>0</v>
      </c>
      <c r="I106" s="6">
        <v>0</v>
      </c>
      <c r="J106" s="6">
        <v>15</v>
      </c>
      <c r="K106" s="6">
        <v>0</v>
      </c>
      <c r="L106" s="6">
        <v>0</v>
      </c>
      <c r="M106" s="6">
        <v>0</v>
      </c>
      <c r="N106" s="6">
        <v>0</v>
      </c>
      <c r="O106" s="6">
        <v>0</v>
      </c>
      <c r="P106" s="6">
        <v>30</v>
      </c>
      <c r="Q106" s="6">
        <v>0</v>
      </c>
      <c r="R106" t="e" vm="101">
        <v>#VALUE!</v>
      </c>
    </row>
    <row r="107" spans="1:18" ht="15" customHeight="1" thickBot="1" x14ac:dyDescent="0.25">
      <c r="A107" s="5" t="s">
        <v>219</v>
      </c>
      <c r="B107" s="5" t="s">
        <v>9</v>
      </c>
      <c r="C107" s="5" t="s">
        <v>220</v>
      </c>
      <c r="D107" s="6">
        <v>0</v>
      </c>
      <c r="E107" s="6">
        <v>0</v>
      </c>
      <c r="F107" s="6">
        <v>0</v>
      </c>
      <c r="G107" s="6">
        <v>0</v>
      </c>
      <c r="H107" s="6">
        <v>0</v>
      </c>
      <c r="I107" s="6">
        <v>0</v>
      </c>
      <c r="J107" s="6">
        <v>20</v>
      </c>
      <c r="K107" s="6">
        <v>0</v>
      </c>
      <c r="L107" s="6">
        <v>0</v>
      </c>
      <c r="M107" s="6">
        <v>0</v>
      </c>
      <c r="N107" s="6">
        <v>0</v>
      </c>
      <c r="O107" s="6">
        <v>0</v>
      </c>
      <c r="P107" s="6">
        <v>35</v>
      </c>
      <c r="Q107" s="6">
        <v>0</v>
      </c>
      <c r="R107" t="e" vm="102">
        <v>#VALUE!</v>
      </c>
    </row>
    <row r="108" spans="1:18" ht="15" customHeight="1" thickBot="1" x14ac:dyDescent="0.25">
      <c r="A108" s="5" t="s">
        <v>221</v>
      </c>
      <c r="B108" s="5" t="s">
        <v>9</v>
      </c>
      <c r="C108" s="5" t="s">
        <v>222</v>
      </c>
      <c r="D108" s="6">
        <v>0</v>
      </c>
      <c r="E108" s="6">
        <v>0</v>
      </c>
      <c r="F108" s="6">
        <v>0</v>
      </c>
      <c r="G108" s="6">
        <v>0</v>
      </c>
      <c r="H108" s="6">
        <v>0</v>
      </c>
      <c r="I108" s="6">
        <v>0</v>
      </c>
      <c r="J108" s="6">
        <v>30</v>
      </c>
      <c r="K108" s="6">
        <v>0</v>
      </c>
      <c r="L108" s="6">
        <v>0</v>
      </c>
      <c r="M108" s="6">
        <v>0</v>
      </c>
      <c r="N108" s="6">
        <v>0</v>
      </c>
      <c r="O108" s="6">
        <v>0</v>
      </c>
      <c r="P108" s="6">
        <v>38</v>
      </c>
      <c r="Q108" s="6">
        <v>0</v>
      </c>
      <c r="R108" t="e" vm="103">
        <v>#VALUE!</v>
      </c>
    </row>
    <row r="109" spans="1:18" ht="15" customHeight="1" thickBot="1" x14ac:dyDescent="0.25">
      <c r="A109" s="5" t="s">
        <v>223</v>
      </c>
      <c r="B109" s="5" t="s">
        <v>9</v>
      </c>
      <c r="C109" s="5" t="s">
        <v>224</v>
      </c>
      <c r="D109" s="6">
        <v>0</v>
      </c>
      <c r="E109" s="6">
        <v>0</v>
      </c>
      <c r="F109" s="6">
        <v>0</v>
      </c>
      <c r="G109" s="6">
        <v>0</v>
      </c>
      <c r="H109" s="6">
        <v>0</v>
      </c>
      <c r="I109" s="6">
        <v>0</v>
      </c>
      <c r="J109" s="6">
        <v>45</v>
      </c>
      <c r="K109" s="6">
        <v>0</v>
      </c>
      <c r="L109" s="6">
        <v>0</v>
      </c>
      <c r="M109" s="6">
        <v>0</v>
      </c>
      <c r="N109" s="6">
        <v>0</v>
      </c>
      <c r="O109" s="6">
        <v>0</v>
      </c>
      <c r="P109" s="6">
        <v>43</v>
      </c>
      <c r="Q109" s="6">
        <v>0</v>
      </c>
      <c r="R109" t="e" vm="104">
        <v>#VALUE!</v>
      </c>
    </row>
    <row r="110" spans="1:18" ht="15" customHeight="1" thickBot="1" x14ac:dyDescent="0.25">
      <c r="A110" s="5" t="s">
        <v>225</v>
      </c>
      <c r="B110" s="5" t="s">
        <v>9</v>
      </c>
      <c r="C110" s="5" t="s">
        <v>226</v>
      </c>
      <c r="D110" s="6">
        <v>110</v>
      </c>
      <c r="E110" s="6">
        <v>0</v>
      </c>
      <c r="F110" s="6">
        <v>0</v>
      </c>
      <c r="G110" s="6">
        <v>0</v>
      </c>
      <c r="H110" s="6">
        <v>0</v>
      </c>
      <c r="I110" s="6">
        <v>0</v>
      </c>
      <c r="J110" s="6">
        <v>30</v>
      </c>
      <c r="K110" s="6">
        <v>28</v>
      </c>
      <c r="L110" s="6">
        <v>0</v>
      </c>
      <c r="M110" s="6">
        <v>28</v>
      </c>
      <c r="N110" s="6">
        <v>0</v>
      </c>
      <c r="O110" s="6">
        <v>138</v>
      </c>
      <c r="P110" s="6">
        <v>30</v>
      </c>
      <c r="Q110" s="6">
        <v>0</v>
      </c>
      <c r="R110" t="e" vm="105">
        <v>#VALUE!</v>
      </c>
    </row>
    <row r="111" spans="1:18" ht="15" customHeight="1" thickBot="1" x14ac:dyDescent="0.25">
      <c r="A111" s="5" t="s">
        <v>227</v>
      </c>
      <c r="B111" s="5" t="s">
        <v>9</v>
      </c>
      <c r="C111" s="5" t="s">
        <v>228</v>
      </c>
      <c r="D111" s="6">
        <v>150</v>
      </c>
      <c r="E111" s="6">
        <v>0</v>
      </c>
      <c r="F111" s="6">
        <v>0</v>
      </c>
      <c r="G111" s="6">
        <v>0</v>
      </c>
      <c r="H111" s="6">
        <v>0</v>
      </c>
      <c r="I111" s="6">
        <v>0</v>
      </c>
      <c r="J111" s="6">
        <v>40</v>
      </c>
      <c r="K111" s="6">
        <v>39</v>
      </c>
      <c r="L111" s="6">
        <v>0</v>
      </c>
      <c r="M111" s="6">
        <v>39</v>
      </c>
      <c r="N111" s="6">
        <v>0</v>
      </c>
      <c r="O111" s="6">
        <v>189</v>
      </c>
      <c r="P111" s="6">
        <v>35</v>
      </c>
      <c r="Q111" s="6">
        <v>0</v>
      </c>
      <c r="R111" t="e" vm="106">
        <v>#VALUE!</v>
      </c>
    </row>
    <row r="112" spans="1:18" ht="15" customHeight="1" thickBot="1" x14ac:dyDescent="0.25">
      <c r="A112" s="5" t="s">
        <v>229</v>
      </c>
      <c r="B112" s="5" t="s">
        <v>9</v>
      </c>
      <c r="C112" s="5" t="s">
        <v>230</v>
      </c>
      <c r="D112" s="6">
        <v>210</v>
      </c>
      <c r="E112" s="6">
        <v>0</v>
      </c>
      <c r="F112" s="6">
        <v>0</v>
      </c>
      <c r="G112" s="6">
        <v>0</v>
      </c>
      <c r="H112" s="6">
        <v>0</v>
      </c>
      <c r="I112" s="6">
        <v>0</v>
      </c>
      <c r="J112" s="6">
        <v>55</v>
      </c>
      <c r="K112" s="6">
        <v>56</v>
      </c>
      <c r="L112" s="6">
        <v>0</v>
      </c>
      <c r="M112" s="6">
        <v>56</v>
      </c>
      <c r="N112" s="6">
        <v>0</v>
      </c>
      <c r="O112" s="6">
        <v>266</v>
      </c>
      <c r="P112" s="6">
        <v>38</v>
      </c>
      <c r="Q112" s="6">
        <v>0</v>
      </c>
      <c r="R112" t="e" vm="107">
        <v>#VALUE!</v>
      </c>
    </row>
    <row r="113" spans="1:18" ht="15" customHeight="1" thickBot="1" x14ac:dyDescent="0.25">
      <c r="A113" s="5" t="s">
        <v>231</v>
      </c>
      <c r="B113" s="5" t="s">
        <v>9</v>
      </c>
      <c r="C113" s="5" t="s">
        <v>232</v>
      </c>
      <c r="D113" s="6">
        <v>310</v>
      </c>
      <c r="E113" s="6">
        <v>0</v>
      </c>
      <c r="F113" s="6">
        <v>0</v>
      </c>
      <c r="G113" s="6">
        <v>0</v>
      </c>
      <c r="H113" s="6">
        <v>0</v>
      </c>
      <c r="I113" s="6">
        <v>0</v>
      </c>
      <c r="J113" s="6">
        <v>80</v>
      </c>
      <c r="K113" s="6">
        <v>83</v>
      </c>
      <c r="L113" s="6">
        <v>0</v>
      </c>
      <c r="M113" s="6">
        <v>83</v>
      </c>
      <c r="N113" s="6">
        <v>0</v>
      </c>
      <c r="O113" s="6">
        <v>393</v>
      </c>
      <c r="P113" s="6">
        <v>43</v>
      </c>
      <c r="Q113" s="6">
        <v>0</v>
      </c>
      <c r="R113" t="e" vm="108">
        <v>#VALUE!</v>
      </c>
    </row>
    <row r="114" spans="1:18" ht="15" customHeight="1" thickBot="1" x14ac:dyDescent="0.25">
      <c r="A114" s="5" t="s">
        <v>233</v>
      </c>
      <c r="B114" s="5" t="s">
        <v>9</v>
      </c>
      <c r="C114" s="5" t="s">
        <v>234</v>
      </c>
      <c r="D114" s="6">
        <v>0</v>
      </c>
      <c r="E114" s="6">
        <v>0</v>
      </c>
      <c r="F114" s="6">
        <v>0</v>
      </c>
      <c r="G114" s="6">
        <v>0</v>
      </c>
      <c r="H114" s="6">
        <v>0</v>
      </c>
      <c r="I114" s="6">
        <v>0</v>
      </c>
      <c r="J114" s="6">
        <v>0</v>
      </c>
      <c r="K114" s="6">
        <v>0</v>
      </c>
      <c r="L114" s="6">
        <v>0</v>
      </c>
      <c r="M114" s="6">
        <v>0</v>
      </c>
      <c r="N114" s="6">
        <v>0</v>
      </c>
      <c r="O114" s="6">
        <v>0</v>
      </c>
      <c r="P114" s="6">
        <v>35</v>
      </c>
      <c r="Q114" s="6">
        <v>0</v>
      </c>
      <c r="R114" t="e" vm="109">
        <v>#VALUE!</v>
      </c>
    </row>
    <row r="115" spans="1:18" ht="15" customHeight="1" thickBot="1" x14ac:dyDescent="0.25">
      <c r="A115" s="5" t="s">
        <v>235</v>
      </c>
      <c r="B115" s="5" t="s">
        <v>9</v>
      </c>
      <c r="C115" s="5" t="s">
        <v>236</v>
      </c>
      <c r="D115" s="6">
        <v>0</v>
      </c>
      <c r="E115" s="6">
        <v>0</v>
      </c>
      <c r="F115" s="6">
        <v>0</v>
      </c>
      <c r="G115" s="6">
        <v>0</v>
      </c>
      <c r="H115" s="6">
        <v>0</v>
      </c>
      <c r="I115" s="6">
        <v>0</v>
      </c>
      <c r="J115" s="6">
        <v>0</v>
      </c>
      <c r="K115" s="6">
        <v>0</v>
      </c>
      <c r="L115" s="6">
        <v>0</v>
      </c>
      <c r="M115" s="6">
        <v>0</v>
      </c>
      <c r="N115" s="6">
        <v>0</v>
      </c>
      <c r="O115" s="6">
        <v>0</v>
      </c>
      <c r="P115" s="6">
        <v>40</v>
      </c>
      <c r="Q115" s="6">
        <v>0</v>
      </c>
      <c r="R115" t="e" vm="110">
        <v>#VALUE!</v>
      </c>
    </row>
    <row r="116" spans="1:18" ht="15" customHeight="1" thickBot="1" x14ac:dyDescent="0.25">
      <c r="A116" s="5" t="s">
        <v>237</v>
      </c>
      <c r="B116" s="5" t="s">
        <v>9</v>
      </c>
      <c r="C116" s="5" t="s">
        <v>238</v>
      </c>
      <c r="D116" s="6">
        <v>120</v>
      </c>
      <c r="E116" s="6">
        <v>60</v>
      </c>
      <c r="F116" s="6">
        <v>7</v>
      </c>
      <c r="G116" s="6">
        <v>4</v>
      </c>
      <c r="H116" s="6">
        <v>0</v>
      </c>
      <c r="I116" s="6">
        <v>20</v>
      </c>
      <c r="J116" s="6">
        <v>85</v>
      </c>
      <c r="K116" s="6">
        <v>9</v>
      </c>
      <c r="L116" s="6">
        <v>0</v>
      </c>
      <c r="M116" s="6">
        <v>9</v>
      </c>
      <c r="N116" s="6">
        <v>6</v>
      </c>
      <c r="O116" s="6">
        <v>127</v>
      </c>
      <c r="P116" s="6">
        <v>30</v>
      </c>
      <c r="Q116" s="6">
        <v>3</v>
      </c>
      <c r="R116" t="e" vm="111">
        <v>#VALUE!</v>
      </c>
    </row>
    <row r="117" spans="1:18" ht="15" customHeight="1" thickBot="1" x14ac:dyDescent="0.25">
      <c r="A117" s="5" t="s">
        <v>239</v>
      </c>
      <c r="B117" s="5" t="s">
        <v>9</v>
      </c>
      <c r="C117" s="5" t="s">
        <v>240</v>
      </c>
      <c r="D117" s="6">
        <v>140</v>
      </c>
      <c r="E117" s="6">
        <v>70</v>
      </c>
      <c r="F117" s="6">
        <v>8</v>
      </c>
      <c r="G117" s="6">
        <v>4.5</v>
      </c>
      <c r="H117" s="6">
        <v>0</v>
      </c>
      <c r="I117" s="6">
        <v>25</v>
      </c>
      <c r="J117" s="6">
        <v>105</v>
      </c>
      <c r="K117" s="6">
        <v>11</v>
      </c>
      <c r="L117" s="6">
        <v>0</v>
      </c>
      <c r="M117" s="6">
        <v>11</v>
      </c>
      <c r="N117" s="6">
        <v>8</v>
      </c>
      <c r="O117" s="6">
        <v>147.5</v>
      </c>
      <c r="P117" s="6">
        <v>40</v>
      </c>
      <c r="Q117" s="6">
        <v>3.5</v>
      </c>
      <c r="R117" t="e" vm="112">
        <v>#VALUE!</v>
      </c>
    </row>
    <row r="118" spans="1:18" ht="15" customHeight="1" thickBot="1" x14ac:dyDescent="0.25">
      <c r="A118" s="5" t="s">
        <v>241</v>
      </c>
      <c r="B118" s="5" t="s">
        <v>9</v>
      </c>
      <c r="C118" s="5" t="s">
        <v>242</v>
      </c>
      <c r="D118" s="6">
        <v>180</v>
      </c>
      <c r="E118" s="6">
        <v>90</v>
      </c>
      <c r="F118" s="6">
        <v>10</v>
      </c>
      <c r="G118" s="6">
        <v>6</v>
      </c>
      <c r="H118" s="6">
        <v>0</v>
      </c>
      <c r="I118" s="6">
        <v>30</v>
      </c>
      <c r="J118" s="6">
        <v>130</v>
      </c>
      <c r="K118" s="6">
        <v>13</v>
      </c>
      <c r="L118" s="6">
        <v>0</v>
      </c>
      <c r="M118" s="6">
        <v>13</v>
      </c>
      <c r="N118" s="6">
        <v>9</v>
      </c>
      <c r="O118" s="6">
        <v>190</v>
      </c>
      <c r="P118" s="6">
        <v>45</v>
      </c>
      <c r="Q118" s="6">
        <v>4</v>
      </c>
      <c r="R118" t="e" vm="113">
        <v>#VALUE!</v>
      </c>
    </row>
    <row r="119" spans="1:18" ht="15" customHeight="1" thickBot="1" x14ac:dyDescent="0.25">
      <c r="A119" s="5" t="s">
        <v>243</v>
      </c>
      <c r="B119" s="5" t="s">
        <v>9</v>
      </c>
      <c r="C119" s="5" t="s">
        <v>244</v>
      </c>
      <c r="D119" s="6">
        <v>150</v>
      </c>
      <c r="E119" s="6">
        <v>70</v>
      </c>
      <c r="F119" s="6">
        <v>8</v>
      </c>
      <c r="G119" s="6">
        <v>4.5</v>
      </c>
      <c r="H119" s="6">
        <v>0</v>
      </c>
      <c r="I119" s="6">
        <v>25</v>
      </c>
      <c r="J119" s="6">
        <v>105</v>
      </c>
      <c r="K119" s="6">
        <v>11</v>
      </c>
      <c r="L119" s="6">
        <v>0</v>
      </c>
      <c r="M119" s="6">
        <v>11</v>
      </c>
      <c r="N119" s="6">
        <v>8</v>
      </c>
      <c r="O119" s="6">
        <v>157.5</v>
      </c>
      <c r="P119" s="6">
        <v>30</v>
      </c>
      <c r="Q119" s="6">
        <v>3.5</v>
      </c>
      <c r="R119" t="e" vm="114">
        <v>#VALUE!</v>
      </c>
    </row>
    <row r="120" spans="1:18" ht="15" customHeight="1" thickBot="1" x14ac:dyDescent="0.25">
      <c r="A120" s="5" t="s">
        <v>245</v>
      </c>
      <c r="B120" s="5" t="s">
        <v>9</v>
      </c>
      <c r="C120" s="5" t="s">
        <v>246</v>
      </c>
      <c r="D120" s="6">
        <v>180</v>
      </c>
      <c r="E120" s="6">
        <v>90</v>
      </c>
      <c r="F120" s="6">
        <v>10</v>
      </c>
      <c r="G120" s="6">
        <v>6</v>
      </c>
      <c r="H120" s="6">
        <v>0</v>
      </c>
      <c r="I120" s="6">
        <v>30</v>
      </c>
      <c r="J120" s="6">
        <v>130</v>
      </c>
      <c r="K120" s="6">
        <v>13</v>
      </c>
      <c r="L120" s="6">
        <v>0</v>
      </c>
      <c r="M120" s="6">
        <v>13</v>
      </c>
      <c r="N120" s="6">
        <v>10</v>
      </c>
      <c r="O120" s="6">
        <v>189</v>
      </c>
      <c r="P120" s="6">
        <v>40</v>
      </c>
      <c r="Q120" s="6">
        <v>4</v>
      </c>
      <c r="R120" t="e" vm="115">
        <v>#VALUE!</v>
      </c>
    </row>
    <row r="121" spans="1:18" ht="15" customHeight="1" thickBot="1" x14ac:dyDescent="0.25">
      <c r="A121" s="5" t="s">
        <v>247</v>
      </c>
      <c r="B121" s="5" t="s">
        <v>9</v>
      </c>
      <c r="C121" s="5" t="s">
        <v>248</v>
      </c>
      <c r="D121" s="6">
        <v>210</v>
      </c>
      <c r="E121" s="6">
        <v>100</v>
      </c>
      <c r="F121" s="6">
        <v>11</v>
      </c>
      <c r="G121" s="6">
        <v>7</v>
      </c>
      <c r="H121" s="6">
        <v>0</v>
      </c>
      <c r="I121" s="6">
        <v>35</v>
      </c>
      <c r="J121" s="6">
        <v>150</v>
      </c>
      <c r="K121" s="6">
        <v>16</v>
      </c>
      <c r="L121" s="6">
        <v>0</v>
      </c>
      <c r="M121" s="6">
        <v>16</v>
      </c>
      <c r="N121" s="6">
        <v>11</v>
      </c>
      <c r="O121" s="6">
        <v>222</v>
      </c>
      <c r="P121" s="6">
        <v>45</v>
      </c>
      <c r="Q121" s="6">
        <v>4</v>
      </c>
      <c r="R121" t="e" vm="116">
        <v>#VALUE!</v>
      </c>
    </row>
    <row r="122" spans="1:18" ht="15" customHeight="1" thickBot="1" x14ac:dyDescent="0.25">
      <c r="A122" s="5" t="s">
        <v>249</v>
      </c>
      <c r="B122" s="5" t="s">
        <v>9</v>
      </c>
      <c r="C122" s="5" t="s">
        <v>250</v>
      </c>
      <c r="D122" s="6">
        <v>200</v>
      </c>
      <c r="E122" s="6">
        <v>45</v>
      </c>
      <c r="F122" s="6">
        <v>5</v>
      </c>
      <c r="G122" s="6">
        <v>3</v>
      </c>
      <c r="H122" s="6">
        <v>0</v>
      </c>
      <c r="I122" s="6">
        <v>15</v>
      </c>
      <c r="J122" s="6">
        <v>125</v>
      </c>
      <c r="K122" s="6">
        <v>32</v>
      </c>
      <c r="L122" s="6">
        <v>0</v>
      </c>
      <c r="M122" s="6">
        <v>32</v>
      </c>
      <c r="N122" s="6">
        <v>5</v>
      </c>
      <c r="O122" s="6">
        <v>230</v>
      </c>
      <c r="P122" s="6">
        <v>40</v>
      </c>
      <c r="Q122" s="6">
        <v>2</v>
      </c>
      <c r="R122" t="e" vm="117">
        <v>#VALUE!</v>
      </c>
    </row>
    <row r="123" spans="1:18" ht="15" customHeight="1" thickBot="1" x14ac:dyDescent="0.25">
      <c r="A123" s="5" t="s">
        <v>251</v>
      </c>
      <c r="B123" s="5" t="s">
        <v>9</v>
      </c>
      <c r="C123" s="5" t="s">
        <v>252</v>
      </c>
      <c r="D123" s="6">
        <v>240</v>
      </c>
      <c r="E123" s="6">
        <v>50</v>
      </c>
      <c r="F123" s="6">
        <v>6</v>
      </c>
      <c r="G123" s="6">
        <v>3.5</v>
      </c>
      <c r="H123" s="6">
        <v>0</v>
      </c>
      <c r="I123" s="6">
        <v>20</v>
      </c>
      <c r="J123" s="6">
        <v>150</v>
      </c>
      <c r="K123" s="6">
        <v>41</v>
      </c>
      <c r="L123" s="6">
        <v>0</v>
      </c>
      <c r="M123" s="6">
        <v>40</v>
      </c>
      <c r="N123" s="6">
        <v>6</v>
      </c>
      <c r="O123" s="6">
        <v>277.5</v>
      </c>
      <c r="P123" s="6">
        <v>45</v>
      </c>
      <c r="Q123" s="6">
        <v>2.5</v>
      </c>
      <c r="R123" t="e" vm="118">
        <v>#VALUE!</v>
      </c>
    </row>
    <row r="124" spans="1:18" ht="15" customHeight="1" thickBot="1" x14ac:dyDescent="0.25">
      <c r="A124" s="5" t="s">
        <v>253</v>
      </c>
      <c r="B124" s="5" t="s">
        <v>9</v>
      </c>
      <c r="C124" s="5" t="s">
        <v>254</v>
      </c>
      <c r="D124" s="6">
        <v>290</v>
      </c>
      <c r="E124" s="6">
        <v>70</v>
      </c>
      <c r="F124" s="6">
        <v>8</v>
      </c>
      <c r="G124" s="6">
        <v>4.5</v>
      </c>
      <c r="H124" s="6">
        <v>0</v>
      </c>
      <c r="I124" s="6">
        <v>25</v>
      </c>
      <c r="J124" s="6">
        <v>190</v>
      </c>
      <c r="K124" s="6">
        <v>49</v>
      </c>
      <c r="L124" s="6">
        <v>0</v>
      </c>
      <c r="M124" s="6">
        <v>49</v>
      </c>
      <c r="N124" s="6">
        <v>8</v>
      </c>
      <c r="O124" s="6">
        <v>335.5</v>
      </c>
      <c r="P124" s="6">
        <v>50</v>
      </c>
      <c r="Q124" s="6">
        <v>3.5</v>
      </c>
      <c r="R124" t="e" vm="119">
        <v>#VALUE!</v>
      </c>
    </row>
    <row r="125" spans="1:18" ht="15" customHeight="1" thickBot="1" x14ac:dyDescent="0.25">
      <c r="A125" s="5" t="s">
        <v>255</v>
      </c>
      <c r="B125" s="5" t="s">
        <v>9</v>
      </c>
      <c r="C125" s="5" t="s">
        <v>256</v>
      </c>
      <c r="D125" s="6">
        <v>230</v>
      </c>
      <c r="E125" s="6">
        <v>60</v>
      </c>
      <c r="F125" s="6">
        <v>7</v>
      </c>
      <c r="G125" s="6">
        <v>4</v>
      </c>
      <c r="H125" s="6">
        <v>0</v>
      </c>
      <c r="I125" s="6">
        <v>20</v>
      </c>
      <c r="J125" s="6">
        <v>140</v>
      </c>
      <c r="K125" s="6">
        <v>35</v>
      </c>
      <c r="L125" s="6">
        <v>0</v>
      </c>
      <c r="M125" s="6">
        <v>35</v>
      </c>
      <c r="N125" s="6">
        <v>7</v>
      </c>
      <c r="O125" s="6">
        <v>262</v>
      </c>
      <c r="P125" s="6">
        <v>40</v>
      </c>
      <c r="Q125" s="6">
        <v>3</v>
      </c>
      <c r="R125" t="e" vm="120">
        <v>#VALUE!</v>
      </c>
    </row>
    <row r="126" spans="1:18" ht="15" customHeight="1" thickBot="1" x14ac:dyDescent="0.25">
      <c r="A126" s="5" t="s">
        <v>257</v>
      </c>
      <c r="B126" s="5" t="s">
        <v>9</v>
      </c>
      <c r="C126" s="5" t="s">
        <v>258</v>
      </c>
      <c r="D126" s="6">
        <v>280</v>
      </c>
      <c r="E126" s="6">
        <v>70</v>
      </c>
      <c r="F126" s="6">
        <v>8</v>
      </c>
      <c r="G126" s="6">
        <v>4.5</v>
      </c>
      <c r="H126" s="6">
        <v>0</v>
      </c>
      <c r="I126" s="6">
        <v>25</v>
      </c>
      <c r="J126" s="6">
        <v>170</v>
      </c>
      <c r="K126" s="6">
        <v>43</v>
      </c>
      <c r="L126" s="6">
        <v>0</v>
      </c>
      <c r="M126" s="6">
        <v>43</v>
      </c>
      <c r="N126" s="6">
        <v>8</v>
      </c>
      <c r="O126" s="6">
        <v>319.5</v>
      </c>
      <c r="P126" s="6">
        <v>40</v>
      </c>
      <c r="Q126" s="6">
        <v>3.5</v>
      </c>
      <c r="R126" t="e" vm="121">
        <v>#VALUE!</v>
      </c>
    </row>
    <row r="127" spans="1:18" ht="15" customHeight="1" thickBot="1" x14ac:dyDescent="0.25">
      <c r="A127" s="5" t="s">
        <v>259</v>
      </c>
      <c r="B127" s="5" t="s">
        <v>9</v>
      </c>
      <c r="C127" s="5" t="s">
        <v>260</v>
      </c>
      <c r="D127" s="6">
        <v>330</v>
      </c>
      <c r="E127" s="6">
        <v>80</v>
      </c>
      <c r="F127" s="6">
        <v>9</v>
      </c>
      <c r="G127" s="6">
        <v>5</v>
      </c>
      <c r="H127" s="6">
        <v>0</v>
      </c>
      <c r="I127" s="6">
        <v>30</v>
      </c>
      <c r="J127" s="6">
        <v>210</v>
      </c>
      <c r="K127" s="6">
        <v>52</v>
      </c>
      <c r="L127" s="6">
        <v>0</v>
      </c>
      <c r="M127" s="6">
        <v>51</v>
      </c>
      <c r="N127" s="6">
        <v>9</v>
      </c>
      <c r="O127" s="6">
        <v>377</v>
      </c>
      <c r="P127" s="6">
        <v>50</v>
      </c>
      <c r="Q127" s="6">
        <v>4</v>
      </c>
      <c r="R127" t="e" vm="122">
        <v>#VALUE!</v>
      </c>
    </row>
    <row r="128" spans="1:18" ht="15" customHeight="1" thickBot="1" x14ac:dyDescent="0.25">
      <c r="A128" s="5" t="s">
        <v>261</v>
      </c>
      <c r="B128" s="5" t="s">
        <v>9</v>
      </c>
      <c r="C128" s="5" t="s">
        <v>262</v>
      </c>
      <c r="D128" s="6">
        <v>200</v>
      </c>
      <c r="E128" s="6">
        <v>45</v>
      </c>
      <c r="F128" s="6">
        <v>5</v>
      </c>
      <c r="G128" s="6">
        <v>3</v>
      </c>
      <c r="H128" s="6">
        <v>0</v>
      </c>
      <c r="I128" s="6">
        <v>15</v>
      </c>
      <c r="J128" s="6">
        <v>70</v>
      </c>
      <c r="K128" s="6">
        <v>34</v>
      </c>
      <c r="L128" s="6">
        <v>0</v>
      </c>
      <c r="M128" s="6">
        <v>34</v>
      </c>
      <c r="N128" s="6">
        <v>5</v>
      </c>
      <c r="O128" s="6">
        <v>232</v>
      </c>
      <c r="P128" s="6">
        <v>30</v>
      </c>
      <c r="Q128" s="6">
        <v>2</v>
      </c>
      <c r="R128" t="e" vm="123">
        <v>#VALUE!</v>
      </c>
    </row>
    <row r="129" spans="1:18" ht="15" customHeight="1" thickBot="1" x14ac:dyDescent="0.25">
      <c r="A129" s="5" t="s">
        <v>263</v>
      </c>
      <c r="B129" s="5" t="s">
        <v>9</v>
      </c>
      <c r="C129" s="5" t="s">
        <v>264</v>
      </c>
      <c r="D129" s="6">
        <v>240</v>
      </c>
      <c r="E129" s="6">
        <v>50</v>
      </c>
      <c r="F129" s="6">
        <v>6</v>
      </c>
      <c r="G129" s="6">
        <v>3.5</v>
      </c>
      <c r="H129" s="6">
        <v>0</v>
      </c>
      <c r="I129" s="6">
        <v>20</v>
      </c>
      <c r="J129" s="6">
        <v>85</v>
      </c>
      <c r="K129" s="6">
        <v>42</v>
      </c>
      <c r="L129" s="6">
        <v>0</v>
      </c>
      <c r="M129" s="6">
        <v>42</v>
      </c>
      <c r="N129" s="6">
        <v>6</v>
      </c>
      <c r="O129" s="6">
        <v>279.5</v>
      </c>
      <c r="P129" s="6">
        <v>35</v>
      </c>
      <c r="Q129" s="6">
        <v>2.5</v>
      </c>
      <c r="R129" t="e" vm="124">
        <v>#VALUE!</v>
      </c>
    </row>
    <row r="130" spans="1:18" ht="15" customHeight="1" thickBot="1" x14ac:dyDescent="0.25">
      <c r="A130" s="5" t="s">
        <v>265</v>
      </c>
      <c r="B130" s="5" t="s">
        <v>9</v>
      </c>
      <c r="C130" s="5" t="s">
        <v>266</v>
      </c>
      <c r="D130" s="6">
        <v>290</v>
      </c>
      <c r="E130" s="6">
        <v>70</v>
      </c>
      <c r="F130" s="6">
        <v>8</v>
      </c>
      <c r="G130" s="6">
        <v>4.5</v>
      </c>
      <c r="H130" s="6">
        <v>0</v>
      </c>
      <c r="I130" s="6">
        <v>25</v>
      </c>
      <c r="J130" s="6">
        <v>105</v>
      </c>
      <c r="K130" s="6">
        <v>51</v>
      </c>
      <c r="L130" s="6">
        <v>0</v>
      </c>
      <c r="M130" s="6">
        <v>51</v>
      </c>
      <c r="N130" s="6">
        <v>7</v>
      </c>
      <c r="O130" s="6">
        <v>338.5</v>
      </c>
      <c r="P130" s="6">
        <v>40</v>
      </c>
      <c r="Q130" s="6">
        <v>3.5</v>
      </c>
      <c r="R130" t="e" vm="125">
        <v>#VALUE!</v>
      </c>
    </row>
    <row r="131" spans="1:18" ht="15" customHeight="1" thickBot="1" x14ac:dyDescent="0.25">
      <c r="A131" s="5" t="s">
        <v>267</v>
      </c>
      <c r="B131" s="5" t="s">
        <v>9</v>
      </c>
      <c r="C131" s="5" t="s">
        <v>268</v>
      </c>
      <c r="D131" s="6">
        <v>230</v>
      </c>
      <c r="E131" s="6">
        <v>60</v>
      </c>
      <c r="F131" s="6">
        <v>7</v>
      </c>
      <c r="G131" s="6">
        <v>4</v>
      </c>
      <c r="H131" s="6">
        <v>0</v>
      </c>
      <c r="I131" s="6">
        <v>20</v>
      </c>
      <c r="J131" s="6">
        <v>90</v>
      </c>
      <c r="K131" s="6">
        <v>36</v>
      </c>
      <c r="L131" s="6">
        <v>0</v>
      </c>
      <c r="M131" s="6">
        <v>36</v>
      </c>
      <c r="N131" s="6">
        <v>7</v>
      </c>
      <c r="O131" s="6">
        <v>263</v>
      </c>
      <c r="P131" s="6">
        <v>45</v>
      </c>
      <c r="Q131" s="6">
        <v>3</v>
      </c>
      <c r="R131" t="e" vm="126">
        <v>#VALUE!</v>
      </c>
    </row>
    <row r="132" spans="1:18" ht="15" customHeight="1" thickBot="1" x14ac:dyDescent="0.25">
      <c r="A132" s="5" t="s">
        <v>269</v>
      </c>
      <c r="B132" s="5" t="s">
        <v>9</v>
      </c>
      <c r="C132" s="5" t="s">
        <v>270</v>
      </c>
      <c r="D132" s="6">
        <v>280</v>
      </c>
      <c r="E132" s="6">
        <v>70</v>
      </c>
      <c r="F132" s="6">
        <v>8</v>
      </c>
      <c r="G132" s="6">
        <v>4.5</v>
      </c>
      <c r="H132" s="6">
        <v>0</v>
      </c>
      <c r="I132" s="6">
        <v>25</v>
      </c>
      <c r="J132" s="6">
        <v>110</v>
      </c>
      <c r="K132" s="6">
        <v>44</v>
      </c>
      <c r="L132" s="6">
        <v>0</v>
      </c>
      <c r="M132" s="6">
        <v>44</v>
      </c>
      <c r="N132" s="6">
        <v>8</v>
      </c>
      <c r="O132" s="6">
        <v>320.5</v>
      </c>
      <c r="P132" s="6">
        <v>50</v>
      </c>
      <c r="Q132" s="6">
        <v>3.5</v>
      </c>
      <c r="R132" t="e" vm="127">
        <v>#VALUE!</v>
      </c>
    </row>
    <row r="133" spans="1:18" ht="15" customHeight="1" thickBot="1" x14ac:dyDescent="0.25">
      <c r="A133" s="5" t="s">
        <v>271</v>
      </c>
      <c r="B133" s="5" t="s">
        <v>9</v>
      </c>
      <c r="C133" s="5" t="s">
        <v>272</v>
      </c>
      <c r="D133" s="6">
        <v>330</v>
      </c>
      <c r="E133" s="6">
        <v>80</v>
      </c>
      <c r="F133" s="6">
        <v>9</v>
      </c>
      <c r="G133" s="6">
        <v>5</v>
      </c>
      <c r="H133" s="6">
        <v>0</v>
      </c>
      <c r="I133" s="6">
        <v>30</v>
      </c>
      <c r="J133" s="6">
        <v>130</v>
      </c>
      <c r="K133" s="6">
        <v>53</v>
      </c>
      <c r="L133" s="6">
        <v>0</v>
      </c>
      <c r="M133" s="6">
        <v>53</v>
      </c>
      <c r="N133" s="6">
        <v>9</v>
      </c>
      <c r="O133" s="6">
        <v>379</v>
      </c>
      <c r="P133" s="6">
        <v>55</v>
      </c>
      <c r="Q133" s="6">
        <v>4</v>
      </c>
      <c r="R133" t="e" vm="128">
        <v>#VALUE!</v>
      </c>
    </row>
    <row r="134" spans="1:18" ht="15" customHeight="1" thickBot="1" x14ac:dyDescent="0.25">
      <c r="A134" s="5" t="s">
        <v>273</v>
      </c>
      <c r="B134" s="5" t="s">
        <v>9</v>
      </c>
      <c r="C134" s="5" t="s">
        <v>274</v>
      </c>
      <c r="D134" s="6">
        <v>280</v>
      </c>
      <c r="E134" s="6">
        <v>100</v>
      </c>
      <c r="F134" s="6">
        <v>11</v>
      </c>
      <c r="G134" s="6">
        <v>6</v>
      </c>
      <c r="H134" s="6">
        <v>0</v>
      </c>
      <c r="I134" s="6">
        <v>20</v>
      </c>
      <c r="J134" s="6">
        <v>125</v>
      </c>
      <c r="K134" s="6">
        <v>40</v>
      </c>
      <c r="L134" s="6">
        <v>0</v>
      </c>
      <c r="M134" s="6">
        <v>33</v>
      </c>
      <c r="N134" s="6">
        <v>6</v>
      </c>
      <c r="O134" s="6">
        <v>313</v>
      </c>
      <c r="P134" s="6">
        <v>40</v>
      </c>
      <c r="Q134" s="6">
        <v>5</v>
      </c>
      <c r="R134" t="e" vm="129">
        <v>#VALUE!</v>
      </c>
    </row>
    <row r="135" spans="1:18" ht="15" customHeight="1" thickBot="1" x14ac:dyDescent="0.25">
      <c r="A135" s="5" t="s">
        <v>275</v>
      </c>
      <c r="B135" s="5" t="s">
        <v>9</v>
      </c>
      <c r="C135" s="5" t="s">
        <v>276</v>
      </c>
      <c r="D135" s="6">
        <v>330</v>
      </c>
      <c r="E135" s="6">
        <v>110</v>
      </c>
      <c r="F135" s="6">
        <v>12</v>
      </c>
      <c r="G135" s="6">
        <v>7</v>
      </c>
      <c r="H135" s="6">
        <v>0</v>
      </c>
      <c r="I135" s="6">
        <v>25</v>
      </c>
      <c r="J135" s="6">
        <v>150</v>
      </c>
      <c r="K135" s="6">
        <v>48</v>
      </c>
      <c r="L135" s="6">
        <v>0</v>
      </c>
      <c r="M135" s="6">
        <v>41</v>
      </c>
      <c r="N135" s="6">
        <v>7</v>
      </c>
      <c r="O135" s="6">
        <v>371</v>
      </c>
      <c r="P135" s="6">
        <v>45</v>
      </c>
      <c r="Q135" s="6">
        <v>5</v>
      </c>
      <c r="R135" t="e" vm="130">
        <v>#VALUE!</v>
      </c>
    </row>
    <row r="136" spans="1:18" ht="15" customHeight="1" thickBot="1" x14ac:dyDescent="0.25">
      <c r="A136" s="5" t="s">
        <v>277</v>
      </c>
      <c r="B136" s="5" t="s">
        <v>9</v>
      </c>
      <c r="C136" s="5" t="s">
        <v>278</v>
      </c>
      <c r="D136" s="6">
        <v>400</v>
      </c>
      <c r="E136" s="6">
        <v>130</v>
      </c>
      <c r="F136" s="6">
        <v>14</v>
      </c>
      <c r="G136" s="6">
        <v>8</v>
      </c>
      <c r="H136" s="6">
        <v>0.5</v>
      </c>
      <c r="I136" s="6">
        <v>30</v>
      </c>
      <c r="J136" s="6">
        <v>190</v>
      </c>
      <c r="K136" s="6">
        <v>58</v>
      </c>
      <c r="L136" s="6">
        <v>0</v>
      </c>
      <c r="M136" s="6">
        <v>49</v>
      </c>
      <c r="N136" s="6">
        <v>10</v>
      </c>
      <c r="O136" s="6">
        <v>447</v>
      </c>
      <c r="P136" s="6">
        <v>50</v>
      </c>
      <c r="Q136" s="6">
        <v>5.5</v>
      </c>
      <c r="R136" t="e" vm="131">
        <v>#VALUE!</v>
      </c>
    </row>
    <row r="137" spans="1:18" ht="15" customHeight="1" thickBot="1" x14ac:dyDescent="0.25">
      <c r="A137" s="5" t="s">
        <v>279</v>
      </c>
      <c r="B137" s="5" t="s">
        <v>9</v>
      </c>
      <c r="C137" s="5" t="s">
        <v>280</v>
      </c>
      <c r="D137" s="6">
        <v>300</v>
      </c>
      <c r="E137" s="6">
        <v>110</v>
      </c>
      <c r="F137" s="6">
        <v>12</v>
      </c>
      <c r="G137" s="6">
        <v>7</v>
      </c>
      <c r="H137" s="6">
        <v>0</v>
      </c>
      <c r="I137" s="6">
        <v>25</v>
      </c>
      <c r="J137" s="6">
        <v>135</v>
      </c>
      <c r="K137" s="6">
        <v>41</v>
      </c>
      <c r="L137" s="6">
        <v>0</v>
      </c>
      <c r="M137" s="6">
        <v>35</v>
      </c>
      <c r="N137" s="6">
        <v>8</v>
      </c>
      <c r="O137" s="6">
        <v>334</v>
      </c>
      <c r="P137" s="6">
        <v>45</v>
      </c>
      <c r="Q137" s="6">
        <v>5</v>
      </c>
      <c r="R137" t="e" vm="132">
        <v>#VALUE!</v>
      </c>
    </row>
    <row r="138" spans="1:18" ht="15" customHeight="1" thickBot="1" x14ac:dyDescent="0.25">
      <c r="A138" s="5" t="s">
        <v>281</v>
      </c>
      <c r="B138" s="5" t="s">
        <v>9</v>
      </c>
      <c r="C138" s="5" t="s">
        <v>282</v>
      </c>
      <c r="D138" s="6">
        <v>380</v>
      </c>
      <c r="E138" s="6">
        <v>130</v>
      </c>
      <c r="F138" s="6">
        <v>15</v>
      </c>
      <c r="G138" s="6">
        <v>9</v>
      </c>
      <c r="H138" s="6">
        <v>0.5</v>
      </c>
      <c r="I138" s="6">
        <v>30</v>
      </c>
      <c r="J138" s="6">
        <v>170</v>
      </c>
      <c r="K138" s="6">
        <v>53</v>
      </c>
      <c r="L138" s="6">
        <v>0</v>
      </c>
      <c r="M138" s="6">
        <v>45</v>
      </c>
      <c r="N138" s="6">
        <v>10</v>
      </c>
      <c r="O138" s="6">
        <v>424</v>
      </c>
      <c r="P138" s="6">
        <v>50</v>
      </c>
      <c r="Q138" s="6">
        <v>5.5</v>
      </c>
      <c r="R138" t="e" vm="133">
        <v>#VALUE!</v>
      </c>
    </row>
    <row r="139" spans="1:18" ht="15" customHeight="1" thickBot="1" x14ac:dyDescent="0.25">
      <c r="A139" s="5" t="s">
        <v>283</v>
      </c>
      <c r="B139" s="5" t="s">
        <v>9</v>
      </c>
      <c r="C139" s="5" t="s">
        <v>284</v>
      </c>
      <c r="D139" s="6">
        <v>210</v>
      </c>
      <c r="E139" s="6">
        <v>5</v>
      </c>
      <c r="F139" s="6">
        <v>0.5</v>
      </c>
      <c r="G139" s="6">
        <v>0</v>
      </c>
      <c r="H139" s="6">
        <v>0</v>
      </c>
      <c r="I139" s="6">
        <v>5</v>
      </c>
      <c r="J139" s="6">
        <v>30</v>
      </c>
      <c r="K139" s="6">
        <v>48</v>
      </c>
      <c r="L139" s="6">
        <v>3</v>
      </c>
      <c r="M139" s="6">
        <v>44</v>
      </c>
      <c r="N139" s="6">
        <v>2</v>
      </c>
      <c r="O139" s="6">
        <v>252</v>
      </c>
      <c r="P139" s="6">
        <v>45</v>
      </c>
      <c r="Q139" s="6">
        <v>0.5</v>
      </c>
      <c r="R139" t="e" vm="134">
        <v>#VALUE!</v>
      </c>
    </row>
    <row r="140" spans="1:18" ht="15" customHeight="1" thickBot="1" x14ac:dyDescent="0.25">
      <c r="A140" s="5" t="s">
        <v>285</v>
      </c>
      <c r="B140" s="5" t="s">
        <v>286</v>
      </c>
      <c r="C140" s="5" t="s">
        <v>287</v>
      </c>
      <c r="D140" s="6">
        <v>580</v>
      </c>
      <c r="E140" s="6">
        <v>260</v>
      </c>
      <c r="F140" s="6">
        <v>29</v>
      </c>
      <c r="G140" s="6">
        <v>13</v>
      </c>
      <c r="H140" s="6">
        <v>1.5</v>
      </c>
      <c r="I140" s="6">
        <v>105</v>
      </c>
      <c r="J140" s="6">
        <v>1310</v>
      </c>
      <c r="K140" s="6">
        <v>49</v>
      </c>
      <c r="L140" s="6">
        <v>2</v>
      </c>
      <c r="M140" s="6">
        <v>10</v>
      </c>
      <c r="N140" s="6">
        <v>32</v>
      </c>
      <c r="O140" s="6">
        <v>571</v>
      </c>
      <c r="P140" s="6">
        <v>60</v>
      </c>
      <c r="Q140" s="6">
        <v>14.5</v>
      </c>
      <c r="R140" t="e" vm="135">
        <v>#VALUE!</v>
      </c>
    </row>
    <row r="141" spans="1:18" ht="15" customHeight="1" thickBot="1" x14ac:dyDescent="0.25">
      <c r="A141" s="5" t="s">
        <v>288</v>
      </c>
      <c r="B141" s="5" t="s">
        <v>286</v>
      </c>
      <c r="C141" s="5" t="s">
        <v>289</v>
      </c>
      <c r="D141" s="6">
        <v>900</v>
      </c>
      <c r="E141" s="6">
        <v>480</v>
      </c>
      <c r="F141" s="6">
        <v>54</v>
      </c>
      <c r="G141" s="6">
        <v>25</v>
      </c>
      <c r="H141" s="6">
        <v>3</v>
      </c>
      <c r="I141" s="6">
        <v>210</v>
      </c>
      <c r="J141" s="6">
        <v>1740</v>
      </c>
      <c r="K141" s="6">
        <v>50</v>
      </c>
      <c r="L141" s="6">
        <v>2</v>
      </c>
      <c r="M141" s="6">
        <v>11</v>
      </c>
      <c r="N141" s="6">
        <v>56</v>
      </c>
      <c r="O141" s="6">
        <v>880</v>
      </c>
      <c r="P141" s="6">
        <v>70</v>
      </c>
      <c r="Q141" s="6">
        <v>26</v>
      </c>
      <c r="R141" t="e" vm="136">
        <v>#VALUE!</v>
      </c>
    </row>
    <row r="142" spans="1:18" ht="15" customHeight="1" thickBot="1" x14ac:dyDescent="0.25">
      <c r="A142" s="5" t="s">
        <v>290</v>
      </c>
      <c r="B142" s="5" t="s">
        <v>286</v>
      </c>
      <c r="C142" s="5" t="s">
        <v>291</v>
      </c>
      <c r="D142" s="6">
        <v>700</v>
      </c>
      <c r="E142" s="6">
        <v>380</v>
      </c>
      <c r="F142" s="6">
        <v>42</v>
      </c>
      <c r="G142" s="6">
        <v>16</v>
      </c>
      <c r="H142" s="6">
        <v>2</v>
      </c>
      <c r="I142" s="6">
        <v>125</v>
      </c>
      <c r="J142" s="6">
        <v>1360</v>
      </c>
      <c r="K142" s="6">
        <v>48</v>
      </c>
      <c r="L142" s="6">
        <v>1</v>
      </c>
      <c r="M142" s="6">
        <v>10</v>
      </c>
      <c r="N142" s="6">
        <v>35</v>
      </c>
      <c r="O142" s="6">
        <v>691</v>
      </c>
      <c r="P142" s="6">
        <v>70</v>
      </c>
      <c r="Q142" s="6">
        <v>24</v>
      </c>
      <c r="R142" t="e" vm="137">
        <v>#VALUE!</v>
      </c>
    </row>
    <row r="143" spans="1:18" ht="15" customHeight="1" thickBot="1" x14ac:dyDescent="0.25">
      <c r="A143" s="5" t="s">
        <v>292</v>
      </c>
      <c r="B143" s="5" t="s">
        <v>286</v>
      </c>
      <c r="C143" s="5" t="s">
        <v>293</v>
      </c>
      <c r="D143" s="6">
        <v>1050</v>
      </c>
      <c r="E143" s="6">
        <v>610</v>
      </c>
      <c r="F143" s="6">
        <v>68</v>
      </c>
      <c r="G143" s="6">
        <v>28</v>
      </c>
      <c r="H143" s="6">
        <v>3.5</v>
      </c>
      <c r="I143" s="6">
        <v>235</v>
      </c>
      <c r="J143" s="6">
        <v>1870</v>
      </c>
      <c r="K143" s="6">
        <v>49</v>
      </c>
      <c r="L143" s="6">
        <v>1</v>
      </c>
      <c r="M143" s="6">
        <v>11</v>
      </c>
      <c r="N143" s="6">
        <v>61</v>
      </c>
      <c r="O143" s="6">
        <v>1028</v>
      </c>
      <c r="P143" s="6">
        <v>80</v>
      </c>
      <c r="Q143" s="6">
        <v>36.5</v>
      </c>
      <c r="R143" t="e" vm="138">
        <v>#VALUE!</v>
      </c>
    </row>
    <row r="144" spans="1:18" ht="15" customHeight="1" thickBot="1" x14ac:dyDescent="0.25">
      <c r="A144" s="5" t="s">
        <v>294</v>
      </c>
      <c r="B144" s="5" t="s">
        <v>286</v>
      </c>
      <c r="C144" s="5" t="s">
        <v>295</v>
      </c>
      <c r="D144" s="6">
        <v>630</v>
      </c>
      <c r="E144" s="6">
        <v>310</v>
      </c>
      <c r="F144" s="6">
        <v>34</v>
      </c>
      <c r="G144" s="6">
        <v>11</v>
      </c>
      <c r="H144" s="6">
        <v>0</v>
      </c>
      <c r="I144" s="6">
        <v>10</v>
      </c>
      <c r="J144" s="6">
        <v>1080</v>
      </c>
      <c r="K144" s="6">
        <v>58</v>
      </c>
      <c r="L144" s="6">
        <v>4</v>
      </c>
      <c r="M144" s="6">
        <v>12</v>
      </c>
      <c r="N144" s="6">
        <v>25</v>
      </c>
      <c r="O144" s="6">
        <v>628</v>
      </c>
      <c r="P144" s="6">
        <v>90</v>
      </c>
      <c r="Q144" s="6">
        <v>23</v>
      </c>
      <c r="R144" t="e" vm="139">
        <v>#VALUE!</v>
      </c>
    </row>
    <row r="145" spans="1:18" ht="15" customHeight="1" thickBot="1" x14ac:dyDescent="0.25">
      <c r="A145" s="5" t="s">
        <v>296</v>
      </c>
      <c r="B145" s="5" t="s">
        <v>286</v>
      </c>
      <c r="C145" s="5" t="s">
        <v>10</v>
      </c>
      <c r="D145" s="6">
        <v>240</v>
      </c>
      <c r="E145" s="6">
        <v>90</v>
      </c>
      <c r="F145" s="6">
        <v>10</v>
      </c>
      <c r="G145" s="6">
        <v>3.5</v>
      </c>
      <c r="H145" s="6">
        <v>0.5</v>
      </c>
      <c r="I145" s="6">
        <v>35</v>
      </c>
      <c r="J145" s="6">
        <v>380</v>
      </c>
      <c r="K145" s="6">
        <v>26</v>
      </c>
      <c r="L145" s="6">
        <v>1</v>
      </c>
      <c r="M145" s="6">
        <v>6</v>
      </c>
      <c r="N145" s="6">
        <v>13</v>
      </c>
      <c r="O145" s="6">
        <v>237</v>
      </c>
      <c r="P145" s="6">
        <v>50</v>
      </c>
      <c r="Q145" s="6">
        <v>6</v>
      </c>
      <c r="R145" t="e" vm="140">
        <v>#VALUE!</v>
      </c>
    </row>
    <row r="146" spans="1:18" ht="15" customHeight="1" thickBot="1" x14ac:dyDescent="0.25">
      <c r="A146" s="5" t="s">
        <v>297</v>
      </c>
      <c r="B146" s="5" t="s">
        <v>286</v>
      </c>
      <c r="C146" s="5" t="s">
        <v>12</v>
      </c>
      <c r="D146" s="6">
        <v>280</v>
      </c>
      <c r="E146" s="6">
        <v>120</v>
      </c>
      <c r="F146" s="6">
        <v>13</v>
      </c>
      <c r="G146" s="6">
        <v>6</v>
      </c>
      <c r="H146" s="6">
        <v>0.5</v>
      </c>
      <c r="I146" s="6">
        <v>45</v>
      </c>
      <c r="J146" s="6">
        <v>560</v>
      </c>
      <c r="K146" s="6">
        <v>27</v>
      </c>
      <c r="L146" s="6">
        <v>1</v>
      </c>
      <c r="M146" s="6">
        <v>7</v>
      </c>
      <c r="N146" s="6">
        <v>15</v>
      </c>
      <c r="O146" s="6">
        <v>278</v>
      </c>
      <c r="P146" s="6">
        <v>55</v>
      </c>
      <c r="Q146" s="6">
        <v>6.5</v>
      </c>
      <c r="R146" t="e" vm="141">
        <v>#VALUE!</v>
      </c>
    </row>
    <row r="147" spans="1:18" ht="15" customHeight="1" thickBot="1" x14ac:dyDescent="0.25">
      <c r="A147" s="5" t="s">
        <v>298</v>
      </c>
      <c r="B147" s="5" t="s">
        <v>286</v>
      </c>
      <c r="C147" s="5" t="s">
        <v>299</v>
      </c>
      <c r="D147" s="6">
        <v>350</v>
      </c>
      <c r="E147" s="6">
        <v>160</v>
      </c>
      <c r="F147" s="6">
        <v>18</v>
      </c>
      <c r="G147" s="6">
        <v>7</v>
      </c>
      <c r="H147" s="6">
        <v>1</v>
      </c>
      <c r="I147" s="6">
        <v>70</v>
      </c>
      <c r="J147" s="6">
        <v>410</v>
      </c>
      <c r="K147" s="6">
        <v>26</v>
      </c>
      <c r="L147" s="6">
        <v>1</v>
      </c>
      <c r="M147" s="6">
        <v>6</v>
      </c>
      <c r="N147" s="6">
        <v>21</v>
      </c>
      <c r="O147" s="6">
        <v>342</v>
      </c>
      <c r="P147" s="6">
        <v>70</v>
      </c>
      <c r="Q147" s="6">
        <v>10</v>
      </c>
      <c r="R147" t="e" vm="142">
        <v>#VALUE!</v>
      </c>
    </row>
    <row r="148" spans="1:18" ht="15" customHeight="1" thickBot="1" x14ac:dyDescent="0.25">
      <c r="A148" s="5" t="s">
        <v>300</v>
      </c>
      <c r="B148" s="5" t="s">
        <v>286</v>
      </c>
      <c r="C148" s="5" t="s">
        <v>14</v>
      </c>
      <c r="D148" s="6">
        <v>390</v>
      </c>
      <c r="E148" s="6">
        <v>190</v>
      </c>
      <c r="F148" s="6">
        <v>21</v>
      </c>
      <c r="G148" s="6">
        <v>9</v>
      </c>
      <c r="H148" s="6">
        <v>1.5</v>
      </c>
      <c r="I148" s="6">
        <v>85</v>
      </c>
      <c r="J148" s="6">
        <v>590</v>
      </c>
      <c r="K148" s="6">
        <v>27</v>
      </c>
      <c r="L148" s="6">
        <v>1</v>
      </c>
      <c r="M148" s="6">
        <v>7</v>
      </c>
      <c r="N148" s="6">
        <v>23</v>
      </c>
      <c r="O148" s="6">
        <v>383</v>
      </c>
      <c r="P148" s="6">
        <v>75</v>
      </c>
      <c r="Q148" s="6">
        <v>10.5</v>
      </c>
      <c r="R148" t="e" vm="143">
        <v>#VALUE!</v>
      </c>
    </row>
    <row r="149" spans="1:18" ht="15" customHeight="1" thickBot="1" x14ac:dyDescent="0.25">
      <c r="A149" s="5" t="s">
        <v>301</v>
      </c>
      <c r="B149" s="5" t="s">
        <v>286</v>
      </c>
      <c r="C149" s="5" t="s">
        <v>302</v>
      </c>
      <c r="D149" s="6">
        <v>630</v>
      </c>
      <c r="E149" s="6">
        <v>330</v>
      </c>
      <c r="F149" s="6">
        <v>37</v>
      </c>
      <c r="G149" s="6">
        <v>14</v>
      </c>
      <c r="H149" s="6">
        <v>1.5</v>
      </c>
      <c r="I149" s="6">
        <v>100</v>
      </c>
      <c r="J149" s="6">
        <v>1050</v>
      </c>
      <c r="K149" s="6">
        <v>45</v>
      </c>
      <c r="L149" s="6">
        <v>2</v>
      </c>
      <c r="M149" s="6">
        <v>9</v>
      </c>
      <c r="N149" s="6">
        <v>29</v>
      </c>
      <c r="O149" s="6">
        <v>624</v>
      </c>
      <c r="P149" s="6">
        <v>80</v>
      </c>
      <c r="Q149" s="6">
        <v>21.5</v>
      </c>
      <c r="R149" t="e" vm="144">
        <v>#VALUE!</v>
      </c>
    </row>
    <row r="150" spans="1:18" ht="15" customHeight="1" thickBot="1" x14ac:dyDescent="0.25">
      <c r="A150" s="5" t="s">
        <v>303</v>
      </c>
      <c r="B150" s="5" t="s">
        <v>286</v>
      </c>
      <c r="C150" s="5" t="s">
        <v>304</v>
      </c>
      <c r="D150" s="6">
        <v>320</v>
      </c>
      <c r="E150" s="6">
        <v>140</v>
      </c>
      <c r="F150" s="6">
        <v>16</v>
      </c>
      <c r="G150" s="6">
        <v>7</v>
      </c>
      <c r="H150" s="6">
        <v>0.5</v>
      </c>
      <c r="I150" s="6">
        <v>55</v>
      </c>
      <c r="J150" s="6">
        <v>710</v>
      </c>
      <c r="K150" s="6">
        <v>27</v>
      </c>
      <c r="L150" s="6">
        <v>1</v>
      </c>
      <c r="M150" s="6">
        <v>7</v>
      </c>
      <c r="N150" s="6">
        <v>17</v>
      </c>
      <c r="O150" s="6">
        <v>317</v>
      </c>
      <c r="P150" s="6">
        <v>90</v>
      </c>
      <c r="Q150" s="6">
        <v>8.5</v>
      </c>
      <c r="R150" t="e" vm="145">
        <v>#VALUE!</v>
      </c>
    </row>
    <row r="151" spans="1:18" ht="15" customHeight="1" thickBot="1" x14ac:dyDescent="0.25">
      <c r="A151" s="5" t="s">
        <v>305</v>
      </c>
      <c r="B151" s="5" t="s">
        <v>286</v>
      </c>
      <c r="C151" s="5" t="s">
        <v>306</v>
      </c>
      <c r="D151" s="6">
        <v>420</v>
      </c>
      <c r="E151" s="6">
        <v>210</v>
      </c>
      <c r="F151" s="6">
        <v>24</v>
      </c>
      <c r="G151" s="6">
        <v>10</v>
      </c>
      <c r="H151" s="6">
        <v>1.5</v>
      </c>
      <c r="I151" s="6">
        <v>90</v>
      </c>
      <c r="J151" s="6">
        <v>740</v>
      </c>
      <c r="K151" s="6">
        <v>27</v>
      </c>
      <c r="L151" s="6">
        <v>1</v>
      </c>
      <c r="M151" s="6">
        <v>7</v>
      </c>
      <c r="N151" s="6">
        <v>25</v>
      </c>
      <c r="O151" s="6">
        <v>412</v>
      </c>
      <c r="P151" s="6">
        <v>110</v>
      </c>
      <c r="Q151" s="6">
        <v>12.5</v>
      </c>
      <c r="R151" t="e" vm="146">
        <v>#VALUE!</v>
      </c>
    </row>
    <row r="152" spans="1:18" ht="15" customHeight="1" thickBot="1" x14ac:dyDescent="0.25">
      <c r="A152" s="5" t="s">
        <v>307</v>
      </c>
      <c r="B152" s="5" t="s">
        <v>286</v>
      </c>
      <c r="C152" s="5" t="s">
        <v>308</v>
      </c>
      <c r="D152" s="6">
        <v>670</v>
      </c>
      <c r="E152" s="6">
        <v>370</v>
      </c>
      <c r="F152" s="6">
        <v>41</v>
      </c>
      <c r="G152" s="6">
        <v>7</v>
      </c>
      <c r="H152" s="6">
        <v>0</v>
      </c>
      <c r="I152" s="6">
        <v>60</v>
      </c>
      <c r="J152" s="6">
        <v>1080</v>
      </c>
      <c r="K152" s="6">
        <v>54</v>
      </c>
      <c r="L152" s="6">
        <v>2</v>
      </c>
      <c r="M152" s="6">
        <v>8</v>
      </c>
      <c r="N152" s="6">
        <v>23</v>
      </c>
      <c r="O152" s="6">
        <v>662</v>
      </c>
      <c r="P152" s="6">
        <v>60</v>
      </c>
      <c r="Q152" s="6">
        <v>34</v>
      </c>
      <c r="R152" t="e" vm="147">
        <v>#VALUE!</v>
      </c>
    </row>
    <row r="153" spans="1:18" ht="15" customHeight="1" thickBot="1" x14ac:dyDescent="0.25">
      <c r="A153" s="5" t="s">
        <v>309</v>
      </c>
      <c r="B153" s="5" t="s">
        <v>286</v>
      </c>
      <c r="C153" s="5" t="s">
        <v>310</v>
      </c>
      <c r="D153" s="6">
        <v>700</v>
      </c>
      <c r="E153" s="6">
        <v>370</v>
      </c>
      <c r="F153" s="6">
        <v>42</v>
      </c>
      <c r="G153" s="6">
        <v>7</v>
      </c>
      <c r="H153" s="6">
        <v>0</v>
      </c>
      <c r="I153" s="6">
        <v>65</v>
      </c>
      <c r="J153" s="6">
        <v>1140</v>
      </c>
      <c r="K153" s="6">
        <v>57</v>
      </c>
      <c r="L153" s="6">
        <v>3</v>
      </c>
      <c r="M153" s="6">
        <v>8</v>
      </c>
      <c r="N153" s="6">
        <v>25</v>
      </c>
      <c r="O153" s="6">
        <v>690</v>
      </c>
      <c r="P153" s="6">
        <v>80</v>
      </c>
      <c r="Q153" s="6">
        <v>35</v>
      </c>
      <c r="R153" t="e" vm="148">
        <v>#VALUE!</v>
      </c>
    </row>
    <row r="154" spans="1:18" ht="15" customHeight="1" thickBot="1" x14ac:dyDescent="0.25">
      <c r="A154" s="5" t="s">
        <v>311</v>
      </c>
      <c r="B154" s="5" t="s">
        <v>286</v>
      </c>
      <c r="C154" s="5" t="s">
        <v>312</v>
      </c>
      <c r="D154" s="6">
        <v>660</v>
      </c>
      <c r="E154" s="6">
        <v>360</v>
      </c>
      <c r="F154" s="6">
        <v>40</v>
      </c>
      <c r="G154" s="6">
        <v>7</v>
      </c>
      <c r="H154" s="6">
        <v>0</v>
      </c>
      <c r="I154" s="6">
        <v>75</v>
      </c>
      <c r="J154" s="6">
        <v>1170</v>
      </c>
      <c r="K154" s="6">
        <v>48</v>
      </c>
      <c r="L154" s="6">
        <v>2</v>
      </c>
      <c r="M154" s="6">
        <v>5</v>
      </c>
      <c r="N154" s="6">
        <v>28</v>
      </c>
      <c r="O154" s="6">
        <v>644</v>
      </c>
      <c r="P154" s="6">
        <v>80</v>
      </c>
      <c r="Q154" s="6">
        <v>33</v>
      </c>
      <c r="R154" t="e" vm="149">
        <v>#VALUE!</v>
      </c>
    </row>
    <row r="155" spans="1:18" ht="15" customHeight="1" thickBot="1" x14ac:dyDescent="0.25">
      <c r="A155" s="5" t="s">
        <v>313</v>
      </c>
      <c r="B155" s="5" t="s">
        <v>286</v>
      </c>
      <c r="C155" s="5" t="s">
        <v>314</v>
      </c>
      <c r="D155" s="6">
        <v>800</v>
      </c>
      <c r="E155" s="6">
        <v>460</v>
      </c>
      <c r="F155" s="6">
        <v>52</v>
      </c>
      <c r="G155" s="6">
        <v>13</v>
      </c>
      <c r="H155" s="6">
        <v>1</v>
      </c>
      <c r="I155" s="6">
        <v>95</v>
      </c>
      <c r="J155" s="6">
        <v>1650</v>
      </c>
      <c r="K155" s="6">
        <v>55</v>
      </c>
      <c r="L155" s="6">
        <v>2</v>
      </c>
      <c r="M155" s="6">
        <v>8</v>
      </c>
      <c r="N155" s="6">
        <v>30</v>
      </c>
      <c r="O155" s="6">
        <v>791</v>
      </c>
      <c r="P155" s="6">
        <v>90</v>
      </c>
      <c r="Q155" s="6">
        <v>38</v>
      </c>
      <c r="R155" t="e" vm="150">
        <v>#VALUE!</v>
      </c>
    </row>
    <row r="156" spans="1:18" ht="15" customHeight="1" thickBot="1" x14ac:dyDescent="0.25">
      <c r="A156" s="5" t="s">
        <v>315</v>
      </c>
      <c r="B156" s="5" t="s">
        <v>286</v>
      </c>
      <c r="C156" s="5" t="s">
        <v>316</v>
      </c>
      <c r="D156" s="6">
        <v>790</v>
      </c>
      <c r="E156" s="6">
        <v>440</v>
      </c>
      <c r="F156" s="6">
        <v>49</v>
      </c>
      <c r="G156" s="6">
        <v>10</v>
      </c>
      <c r="H156" s="6">
        <v>0.5</v>
      </c>
      <c r="I156" s="6">
        <v>80</v>
      </c>
      <c r="J156" s="6">
        <v>1630</v>
      </c>
      <c r="K156" s="6">
        <v>60</v>
      </c>
      <c r="L156" s="6">
        <v>2</v>
      </c>
      <c r="M156" s="6">
        <v>13</v>
      </c>
      <c r="N156" s="6">
        <v>28</v>
      </c>
      <c r="O156" s="6">
        <v>785</v>
      </c>
      <c r="P156" s="6">
        <v>110</v>
      </c>
      <c r="Q156" s="6">
        <v>38.5</v>
      </c>
      <c r="R156" t="e" vm="151">
        <v>#VALUE!</v>
      </c>
    </row>
    <row r="157" spans="1:18" ht="15" customHeight="1" thickBot="1" x14ac:dyDescent="0.25">
      <c r="A157" s="5" t="s">
        <v>317</v>
      </c>
      <c r="B157" s="5" t="s">
        <v>286</v>
      </c>
      <c r="C157" s="5" t="s">
        <v>318</v>
      </c>
      <c r="D157" s="6">
        <v>450</v>
      </c>
      <c r="E157" s="6">
        <v>270</v>
      </c>
      <c r="F157" s="6">
        <v>30</v>
      </c>
      <c r="G157" s="6">
        <v>5</v>
      </c>
      <c r="H157" s="6">
        <v>0</v>
      </c>
      <c r="I157" s="6">
        <v>30</v>
      </c>
      <c r="J157" s="6">
        <v>780</v>
      </c>
      <c r="K157" s="6">
        <v>34</v>
      </c>
      <c r="L157" s="6">
        <v>2</v>
      </c>
      <c r="M157" s="6">
        <v>5</v>
      </c>
      <c r="N157" s="6">
        <v>12</v>
      </c>
      <c r="O157" s="6">
        <v>448</v>
      </c>
      <c r="P157" s="6">
        <v>50</v>
      </c>
      <c r="Q157" s="6">
        <v>25</v>
      </c>
      <c r="R157" t="e" vm="152">
        <v>#VALUE!</v>
      </c>
    </row>
    <row r="158" spans="1:18" ht="15" customHeight="1" thickBot="1" x14ac:dyDescent="0.25">
      <c r="A158" s="5" t="s">
        <v>319</v>
      </c>
      <c r="B158" s="5" t="s">
        <v>286</v>
      </c>
      <c r="C158" s="5" t="s">
        <v>320</v>
      </c>
      <c r="D158" s="6">
        <v>390</v>
      </c>
      <c r="E158" s="6">
        <v>190</v>
      </c>
      <c r="F158" s="6">
        <v>21</v>
      </c>
      <c r="G158" s="6">
        <v>3.5</v>
      </c>
      <c r="H158" s="6">
        <v>0</v>
      </c>
      <c r="I158" s="6">
        <v>30</v>
      </c>
      <c r="J158" s="6">
        <v>740</v>
      </c>
      <c r="K158" s="6">
        <v>37</v>
      </c>
      <c r="L158" s="6">
        <v>2</v>
      </c>
      <c r="M158" s="6">
        <v>6</v>
      </c>
      <c r="N158" s="6">
        <v>12</v>
      </c>
      <c r="O158" s="6">
        <v>388</v>
      </c>
      <c r="P158" s="6">
        <v>55</v>
      </c>
      <c r="Q158" s="6">
        <v>17.5</v>
      </c>
      <c r="R158" t="e" vm="153">
        <v>#VALUE!</v>
      </c>
    </row>
    <row r="159" spans="1:18" ht="15" customHeight="1" thickBot="1" x14ac:dyDescent="0.25">
      <c r="A159" s="5" t="s">
        <v>321</v>
      </c>
      <c r="B159" s="5" t="s">
        <v>286</v>
      </c>
      <c r="C159" s="5" t="s">
        <v>322</v>
      </c>
      <c r="D159" s="6">
        <v>170</v>
      </c>
      <c r="E159" s="6">
        <v>100</v>
      </c>
      <c r="F159" s="6">
        <v>11</v>
      </c>
      <c r="G159" s="6">
        <v>1.5</v>
      </c>
      <c r="H159" s="6">
        <v>0</v>
      </c>
      <c r="I159" s="6">
        <v>25</v>
      </c>
      <c r="J159" s="6">
        <v>310</v>
      </c>
      <c r="K159" s="6">
        <v>11</v>
      </c>
      <c r="L159" s="6">
        <v>1</v>
      </c>
      <c r="M159" s="6">
        <v>0</v>
      </c>
      <c r="N159" s="6">
        <v>8</v>
      </c>
      <c r="O159" s="6">
        <v>164</v>
      </c>
      <c r="P159" s="6">
        <v>50</v>
      </c>
      <c r="Q159" s="6">
        <v>9.5</v>
      </c>
      <c r="R159" t="e" vm="154">
        <v>#VALUE!</v>
      </c>
    </row>
    <row r="160" spans="1:18" ht="15" customHeight="1" thickBot="1" x14ac:dyDescent="0.25">
      <c r="A160" s="5" t="s">
        <v>323</v>
      </c>
      <c r="B160" s="5" t="s">
        <v>286</v>
      </c>
      <c r="C160" s="5" t="s">
        <v>324</v>
      </c>
      <c r="D160" s="6">
        <v>260</v>
      </c>
      <c r="E160" s="6">
        <v>150</v>
      </c>
      <c r="F160" s="6">
        <v>16</v>
      </c>
      <c r="G160" s="6">
        <v>2.5</v>
      </c>
      <c r="H160" s="6">
        <v>0</v>
      </c>
      <c r="I160" s="6">
        <v>35</v>
      </c>
      <c r="J160" s="6">
        <v>470</v>
      </c>
      <c r="K160" s="6">
        <v>16</v>
      </c>
      <c r="L160" s="6">
        <v>1</v>
      </c>
      <c r="M160" s="6">
        <v>0</v>
      </c>
      <c r="N160" s="6">
        <v>12</v>
      </c>
      <c r="O160" s="6">
        <v>251</v>
      </c>
      <c r="P160" s="6">
        <v>70</v>
      </c>
      <c r="Q160" s="6">
        <v>13.5</v>
      </c>
      <c r="R160" t="e" vm="155">
        <v>#VALUE!</v>
      </c>
    </row>
    <row r="161" spans="1:18" ht="15" customHeight="1" thickBot="1" x14ac:dyDescent="0.25">
      <c r="A161" s="5" t="s">
        <v>325</v>
      </c>
      <c r="B161" s="5" t="s">
        <v>286</v>
      </c>
      <c r="C161" s="5" t="s">
        <v>326</v>
      </c>
      <c r="D161" s="6">
        <v>430</v>
      </c>
      <c r="E161" s="6">
        <v>240</v>
      </c>
      <c r="F161" s="6">
        <v>27</v>
      </c>
      <c r="G161" s="6">
        <v>4.5</v>
      </c>
      <c r="H161" s="6">
        <v>0</v>
      </c>
      <c r="I161" s="6">
        <v>55</v>
      </c>
      <c r="J161" s="6">
        <v>780</v>
      </c>
      <c r="K161" s="6">
        <v>27</v>
      </c>
      <c r="L161" s="6">
        <v>2</v>
      </c>
      <c r="M161" s="6">
        <v>0</v>
      </c>
      <c r="N161" s="6">
        <v>20</v>
      </c>
      <c r="O161" s="6">
        <v>415</v>
      </c>
      <c r="P161" s="6">
        <v>110</v>
      </c>
      <c r="Q161" s="6">
        <v>22.5</v>
      </c>
      <c r="R161" t="e" vm="156">
        <v>#VALUE!</v>
      </c>
    </row>
    <row r="162" spans="1:18" ht="15" customHeight="1" thickBot="1" x14ac:dyDescent="0.25">
      <c r="A162" s="5" t="s">
        <v>327</v>
      </c>
      <c r="B162" s="5" t="s">
        <v>286</v>
      </c>
      <c r="C162" s="5" t="s">
        <v>328</v>
      </c>
      <c r="D162" s="6">
        <v>860</v>
      </c>
      <c r="E162" s="6">
        <v>490</v>
      </c>
      <c r="F162" s="6">
        <v>54</v>
      </c>
      <c r="G162" s="6">
        <v>9</v>
      </c>
      <c r="H162" s="6">
        <v>0</v>
      </c>
      <c r="I162" s="6">
        <v>115</v>
      </c>
      <c r="J162" s="6">
        <v>1570</v>
      </c>
      <c r="K162" s="6">
        <v>53</v>
      </c>
      <c r="L162" s="6">
        <v>3</v>
      </c>
      <c r="M162" s="6">
        <v>1</v>
      </c>
      <c r="N162" s="6">
        <v>39</v>
      </c>
      <c r="O162" s="6">
        <v>831</v>
      </c>
      <c r="P162" s="6">
        <v>150</v>
      </c>
      <c r="Q162" s="6">
        <v>45</v>
      </c>
      <c r="R162" t="e" vm="157">
        <v>#VALUE!</v>
      </c>
    </row>
    <row r="163" spans="1:18" ht="15" customHeight="1" thickBot="1" x14ac:dyDescent="0.25">
      <c r="A163" s="5" t="s">
        <v>329</v>
      </c>
      <c r="B163" s="5" t="s">
        <v>286</v>
      </c>
      <c r="C163" s="5" t="s">
        <v>330</v>
      </c>
      <c r="D163" s="6">
        <v>210</v>
      </c>
      <c r="E163" s="6">
        <v>130</v>
      </c>
      <c r="F163" s="6">
        <v>15</v>
      </c>
      <c r="G163" s="6">
        <v>3</v>
      </c>
      <c r="H163" s="6">
        <v>0</v>
      </c>
      <c r="I163" s="6">
        <v>20</v>
      </c>
      <c r="J163" s="6">
        <v>570</v>
      </c>
      <c r="K163" s="6">
        <v>11</v>
      </c>
      <c r="L163" s="6">
        <v>2</v>
      </c>
      <c r="M163" s="6">
        <v>0</v>
      </c>
      <c r="N163" s="6">
        <v>8</v>
      </c>
      <c r="O163" s="6">
        <v>205</v>
      </c>
      <c r="P163" s="6">
        <v>55</v>
      </c>
      <c r="Q163" s="6">
        <v>12</v>
      </c>
      <c r="R163" t="e" vm="158">
        <v>#VALUE!</v>
      </c>
    </row>
    <row r="164" spans="1:18" ht="15" customHeight="1" thickBot="1" x14ac:dyDescent="0.25">
      <c r="A164" s="5" t="s">
        <v>331</v>
      </c>
      <c r="B164" s="5" t="s">
        <v>286</v>
      </c>
      <c r="C164" s="5" t="s">
        <v>332</v>
      </c>
      <c r="D164" s="6">
        <v>320</v>
      </c>
      <c r="E164" s="6">
        <v>200</v>
      </c>
      <c r="F164" s="6">
        <v>22</v>
      </c>
      <c r="G164" s="6">
        <v>4.5</v>
      </c>
      <c r="H164" s="6">
        <v>0</v>
      </c>
      <c r="I164" s="6">
        <v>35</v>
      </c>
      <c r="J164" s="6">
        <v>850</v>
      </c>
      <c r="K164" s="6">
        <v>17</v>
      </c>
      <c r="L164" s="6">
        <v>3</v>
      </c>
      <c r="M164" s="6">
        <v>0</v>
      </c>
      <c r="N164" s="6">
        <v>12</v>
      </c>
      <c r="O164" s="6">
        <v>313</v>
      </c>
      <c r="P164" s="6">
        <v>75</v>
      </c>
      <c r="Q164" s="6">
        <v>17.5</v>
      </c>
      <c r="R164" t="e" vm="159">
        <v>#VALUE!</v>
      </c>
    </row>
    <row r="165" spans="1:18" ht="15" customHeight="1" thickBot="1" x14ac:dyDescent="0.25">
      <c r="A165" s="5" t="s">
        <v>333</v>
      </c>
      <c r="B165" s="5" t="s">
        <v>286</v>
      </c>
      <c r="C165" s="5" t="s">
        <v>334</v>
      </c>
      <c r="D165" s="6">
        <v>530</v>
      </c>
      <c r="E165" s="6">
        <v>330</v>
      </c>
      <c r="F165" s="6">
        <v>37</v>
      </c>
      <c r="G165" s="6">
        <v>7</v>
      </c>
      <c r="H165" s="6">
        <v>0</v>
      </c>
      <c r="I165" s="6">
        <v>55</v>
      </c>
      <c r="J165" s="6">
        <v>1420</v>
      </c>
      <c r="K165" s="6">
        <v>28</v>
      </c>
      <c r="L165" s="6">
        <v>4</v>
      </c>
      <c r="M165" s="6">
        <v>1</v>
      </c>
      <c r="N165" s="6">
        <v>20</v>
      </c>
      <c r="O165" s="6">
        <v>518</v>
      </c>
      <c r="P165" s="6">
        <v>115</v>
      </c>
      <c r="Q165" s="6">
        <v>30</v>
      </c>
      <c r="R165" t="e" vm="160">
        <v>#VALUE!</v>
      </c>
    </row>
    <row r="166" spans="1:18" ht="15" customHeight="1" thickBot="1" x14ac:dyDescent="0.25">
      <c r="A166" s="5" t="s">
        <v>335</v>
      </c>
      <c r="B166" s="5" t="s">
        <v>286</v>
      </c>
      <c r="C166" s="5" t="s">
        <v>336</v>
      </c>
      <c r="D166" s="6">
        <v>1050</v>
      </c>
      <c r="E166" s="6">
        <v>670</v>
      </c>
      <c r="F166" s="6">
        <v>74</v>
      </c>
      <c r="G166" s="6">
        <v>15</v>
      </c>
      <c r="H166" s="6">
        <v>0</v>
      </c>
      <c r="I166" s="6">
        <v>110</v>
      </c>
      <c r="J166" s="6">
        <v>2840</v>
      </c>
      <c r="K166" s="6">
        <v>56</v>
      </c>
      <c r="L166" s="6">
        <v>9</v>
      </c>
      <c r="M166" s="6">
        <v>1</v>
      </c>
      <c r="N166" s="6">
        <v>40</v>
      </c>
      <c r="O166" s="6">
        <v>1026</v>
      </c>
      <c r="P166" s="6">
        <v>150</v>
      </c>
      <c r="Q166" s="6">
        <v>59</v>
      </c>
      <c r="R166" t="e" vm="161">
        <v>#VALUE!</v>
      </c>
    </row>
    <row r="167" spans="1:18" ht="15" customHeight="1" thickBot="1" x14ac:dyDescent="0.25">
      <c r="A167" s="5" t="s">
        <v>337</v>
      </c>
      <c r="B167" s="5" t="s">
        <v>286</v>
      </c>
      <c r="C167" s="5" t="s">
        <v>338</v>
      </c>
      <c r="D167" s="6">
        <v>280</v>
      </c>
      <c r="E167" s="6">
        <v>150</v>
      </c>
      <c r="F167" s="6">
        <v>17</v>
      </c>
      <c r="G167" s="6">
        <v>2.5</v>
      </c>
      <c r="H167" s="6">
        <v>0</v>
      </c>
      <c r="I167" s="6">
        <v>35</v>
      </c>
      <c r="J167" s="6">
        <v>850</v>
      </c>
      <c r="K167" s="6">
        <v>20</v>
      </c>
      <c r="L167" s="6">
        <v>1</v>
      </c>
      <c r="M167" s="6">
        <v>1</v>
      </c>
      <c r="N167" s="6">
        <v>13</v>
      </c>
      <c r="O167" s="6">
        <v>271</v>
      </c>
      <c r="P167" s="6">
        <v>90</v>
      </c>
      <c r="Q167" s="6">
        <v>14.5</v>
      </c>
      <c r="R167" t="e" vm="162">
        <v>#VALUE!</v>
      </c>
    </row>
    <row r="168" spans="1:18" ht="15" customHeight="1" thickBot="1" x14ac:dyDescent="0.25">
      <c r="A168" s="5" t="s">
        <v>339</v>
      </c>
      <c r="B168" s="5" t="s">
        <v>286</v>
      </c>
      <c r="C168" s="5" t="s">
        <v>340</v>
      </c>
      <c r="D168" s="6">
        <v>440</v>
      </c>
      <c r="E168" s="6">
        <v>220</v>
      </c>
      <c r="F168" s="6">
        <v>25</v>
      </c>
      <c r="G168" s="6">
        <v>7</v>
      </c>
      <c r="H168" s="6">
        <v>0</v>
      </c>
      <c r="I168" s="6">
        <v>75</v>
      </c>
      <c r="J168" s="6">
        <v>930</v>
      </c>
      <c r="K168" s="6">
        <v>31</v>
      </c>
      <c r="L168" s="6">
        <v>3</v>
      </c>
      <c r="M168" s="6">
        <v>4</v>
      </c>
      <c r="N168" s="6">
        <v>25</v>
      </c>
      <c r="O168" s="6">
        <v>426</v>
      </c>
      <c r="P168" s="6">
        <v>90</v>
      </c>
      <c r="Q168" s="6">
        <v>18</v>
      </c>
      <c r="R168" t="e" vm="163">
        <v>#VALUE!</v>
      </c>
    </row>
    <row r="169" spans="1:18" ht="15" customHeight="1" thickBot="1" x14ac:dyDescent="0.25">
      <c r="A169" s="5" t="s">
        <v>341</v>
      </c>
      <c r="B169" s="5" t="s">
        <v>286</v>
      </c>
      <c r="C169" s="5" t="s">
        <v>342</v>
      </c>
      <c r="D169" s="6">
        <v>540</v>
      </c>
      <c r="E169" s="6">
        <v>300</v>
      </c>
      <c r="F169" s="6">
        <v>33</v>
      </c>
      <c r="G169" s="6">
        <v>10</v>
      </c>
      <c r="H169" s="6">
        <v>0</v>
      </c>
      <c r="I169" s="6">
        <v>95</v>
      </c>
      <c r="J169" s="6">
        <v>1380</v>
      </c>
      <c r="K169" s="6">
        <v>31</v>
      </c>
      <c r="L169" s="6">
        <v>3</v>
      </c>
      <c r="M169" s="6">
        <v>5</v>
      </c>
      <c r="N169" s="6">
        <v>31</v>
      </c>
      <c r="O169" s="6">
        <v>524</v>
      </c>
      <c r="P169" s="6">
        <v>130</v>
      </c>
      <c r="Q169" s="6">
        <v>23</v>
      </c>
      <c r="R169" t="e" vm="164">
        <v>#VALUE!</v>
      </c>
    </row>
    <row r="170" spans="1:18" ht="15" customHeight="1" thickBot="1" x14ac:dyDescent="0.25">
      <c r="A170" s="5" t="s">
        <v>343</v>
      </c>
      <c r="B170" s="5" t="s">
        <v>286</v>
      </c>
      <c r="C170" s="5" t="s">
        <v>344</v>
      </c>
      <c r="D170" s="6">
        <v>60</v>
      </c>
      <c r="E170" s="6">
        <v>35</v>
      </c>
      <c r="F170" s="6">
        <v>4</v>
      </c>
      <c r="G170" s="6">
        <v>2.5</v>
      </c>
      <c r="H170" s="6">
        <v>0</v>
      </c>
      <c r="I170" s="6">
        <v>10</v>
      </c>
      <c r="J170" s="6">
        <v>95</v>
      </c>
      <c r="K170" s="6">
        <v>3</v>
      </c>
      <c r="L170" s="6">
        <v>1</v>
      </c>
      <c r="M170" s="6">
        <v>2</v>
      </c>
      <c r="N170" s="6">
        <v>4</v>
      </c>
      <c r="O170" s="6">
        <v>61</v>
      </c>
      <c r="P170" s="6">
        <v>50</v>
      </c>
      <c r="Q170" s="6">
        <v>1.5</v>
      </c>
      <c r="R170" t="e" vm="165">
        <v>#VALUE!</v>
      </c>
    </row>
    <row r="171" spans="1:18" ht="15" customHeight="1" thickBot="1" x14ac:dyDescent="0.25">
      <c r="A171" s="5" t="s">
        <v>345</v>
      </c>
      <c r="B171" s="5" t="s">
        <v>286</v>
      </c>
      <c r="C171" s="5" t="s">
        <v>346</v>
      </c>
      <c r="D171" s="6">
        <v>150</v>
      </c>
      <c r="E171" s="6">
        <v>70</v>
      </c>
      <c r="F171" s="6">
        <v>8</v>
      </c>
      <c r="G171" s="6">
        <v>1.5</v>
      </c>
      <c r="H171" s="6">
        <v>0</v>
      </c>
      <c r="I171" s="6">
        <v>0</v>
      </c>
      <c r="J171" s="6">
        <v>400</v>
      </c>
      <c r="K171" s="6">
        <v>19</v>
      </c>
      <c r="L171" s="6">
        <v>1</v>
      </c>
      <c r="M171" s="6">
        <v>2</v>
      </c>
      <c r="N171" s="6">
        <v>1</v>
      </c>
      <c r="O171" s="6">
        <v>153</v>
      </c>
      <c r="P171" s="6">
        <v>50</v>
      </c>
      <c r="Q171" s="6">
        <v>6.5</v>
      </c>
      <c r="R171" t="e" vm="166">
        <v>#VALUE!</v>
      </c>
    </row>
    <row r="172" spans="1:18" ht="15" customHeight="1" thickBot="1" x14ac:dyDescent="0.25">
      <c r="A172" s="5" t="s">
        <v>347</v>
      </c>
      <c r="B172" s="5" t="s">
        <v>286</v>
      </c>
      <c r="C172" s="5" t="s">
        <v>348</v>
      </c>
      <c r="D172" s="6">
        <v>320</v>
      </c>
      <c r="E172" s="6">
        <v>150</v>
      </c>
      <c r="F172" s="6">
        <v>16</v>
      </c>
      <c r="G172" s="6">
        <v>3</v>
      </c>
      <c r="H172" s="6">
        <v>0</v>
      </c>
      <c r="I172" s="6">
        <v>0</v>
      </c>
      <c r="J172" s="6">
        <v>840</v>
      </c>
      <c r="K172" s="6">
        <v>41</v>
      </c>
      <c r="L172" s="6">
        <v>3</v>
      </c>
      <c r="M172" s="6">
        <v>4</v>
      </c>
      <c r="N172" s="6">
        <v>3</v>
      </c>
      <c r="O172" s="6">
        <v>324</v>
      </c>
      <c r="P172" s="6">
        <v>60</v>
      </c>
      <c r="Q172" s="6">
        <v>13</v>
      </c>
      <c r="R172" t="e" vm="167">
        <v>#VALUE!</v>
      </c>
    </row>
    <row r="173" spans="1:18" ht="15" customHeight="1" thickBot="1" x14ac:dyDescent="0.25">
      <c r="A173" s="5" t="s">
        <v>349</v>
      </c>
      <c r="B173" s="5" t="s">
        <v>286</v>
      </c>
      <c r="C173" s="5" t="s">
        <v>350</v>
      </c>
      <c r="D173" s="6">
        <v>410</v>
      </c>
      <c r="E173" s="6">
        <v>190</v>
      </c>
      <c r="F173" s="6">
        <v>21</v>
      </c>
      <c r="G173" s="6">
        <v>3.5</v>
      </c>
      <c r="H173" s="6">
        <v>0</v>
      </c>
      <c r="I173" s="6">
        <v>0</v>
      </c>
      <c r="J173" s="6">
        <v>1080</v>
      </c>
      <c r="K173" s="6">
        <v>53</v>
      </c>
      <c r="L173" s="6">
        <v>4</v>
      </c>
      <c r="M173" s="6">
        <v>5</v>
      </c>
      <c r="N173" s="6">
        <v>4</v>
      </c>
      <c r="O173" s="6">
        <v>415</v>
      </c>
      <c r="P173" s="6">
        <v>70</v>
      </c>
      <c r="Q173" s="6">
        <v>17.5</v>
      </c>
      <c r="R173" t="e" vm="168">
        <v>#VALUE!</v>
      </c>
    </row>
    <row r="174" spans="1:18" ht="15" customHeight="1" thickBot="1" x14ac:dyDescent="0.25">
      <c r="A174" s="5" t="s">
        <v>351</v>
      </c>
      <c r="B174" s="5" t="s">
        <v>286</v>
      </c>
      <c r="C174" s="5" t="s">
        <v>352</v>
      </c>
      <c r="D174" s="6">
        <v>500</v>
      </c>
      <c r="E174" s="6">
        <v>230</v>
      </c>
      <c r="F174" s="6">
        <v>25</v>
      </c>
      <c r="G174" s="6">
        <v>4.5</v>
      </c>
      <c r="H174" s="6">
        <v>0</v>
      </c>
      <c r="I174" s="6">
        <v>0</v>
      </c>
      <c r="J174" s="6">
        <v>1310</v>
      </c>
      <c r="K174" s="6">
        <v>64</v>
      </c>
      <c r="L174" s="6">
        <v>5</v>
      </c>
      <c r="M174" s="6">
        <v>7</v>
      </c>
      <c r="N174" s="6">
        <v>5</v>
      </c>
      <c r="O174" s="6">
        <v>507</v>
      </c>
      <c r="P174" s="6">
        <v>75</v>
      </c>
      <c r="Q174" s="6">
        <v>20.5</v>
      </c>
      <c r="R174" t="e" vm="169">
        <v>#VALUE!</v>
      </c>
    </row>
    <row r="175" spans="1:18" ht="15" customHeight="1" thickBot="1" x14ac:dyDescent="0.25">
      <c r="A175" s="5" t="s">
        <v>353</v>
      </c>
      <c r="B175" s="5" t="s">
        <v>286</v>
      </c>
      <c r="C175" s="5" t="s">
        <v>354</v>
      </c>
      <c r="D175" s="6">
        <v>220</v>
      </c>
      <c r="E175" s="6">
        <v>80</v>
      </c>
      <c r="F175" s="6">
        <v>9</v>
      </c>
      <c r="G175" s="6">
        <v>1.5</v>
      </c>
      <c r="H175" s="6">
        <v>0</v>
      </c>
      <c r="I175" s="6">
        <v>0</v>
      </c>
      <c r="J175" s="6">
        <v>210</v>
      </c>
      <c r="K175" s="6">
        <v>34</v>
      </c>
      <c r="L175" s="6">
        <v>3</v>
      </c>
      <c r="M175" s="6">
        <v>1</v>
      </c>
      <c r="N175" s="6">
        <v>2</v>
      </c>
      <c r="O175" s="6">
        <v>221</v>
      </c>
      <c r="P175" s="6">
        <v>40</v>
      </c>
      <c r="Q175" s="6">
        <v>7.5</v>
      </c>
      <c r="R175" t="e" vm="170">
        <v>#VALUE!</v>
      </c>
    </row>
    <row r="176" spans="1:18" ht="15" customHeight="1" thickBot="1" x14ac:dyDescent="0.25">
      <c r="A176" s="5" t="s">
        <v>355</v>
      </c>
      <c r="B176" s="5" t="s">
        <v>286</v>
      </c>
      <c r="C176" s="5" t="s">
        <v>356</v>
      </c>
      <c r="D176" s="6">
        <v>320</v>
      </c>
      <c r="E176" s="6">
        <v>120</v>
      </c>
      <c r="F176" s="6">
        <v>13</v>
      </c>
      <c r="G176" s="6">
        <v>2</v>
      </c>
      <c r="H176" s="6">
        <v>0</v>
      </c>
      <c r="I176" s="6">
        <v>0</v>
      </c>
      <c r="J176" s="6">
        <v>300</v>
      </c>
      <c r="K176" s="6">
        <v>49</v>
      </c>
      <c r="L176" s="6">
        <v>5</v>
      </c>
      <c r="M176" s="6">
        <v>1</v>
      </c>
      <c r="N176" s="6">
        <v>4</v>
      </c>
      <c r="O176" s="6">
        <v>319</v>
      </c>
      <c r="P176" s="6">
        <v>45</v>
      </c>
      <c r="Q176" s="6">
        <v>11</v>
      </c>
      <c r="R176" t="e" vm="171">
        <v>#VALUE!</v>
      </c>
    </row>
    <row r="177" spans="1:18" ht="15" customHeight="1" thickBot="1" x14ac:dyDescent="0.25">
      <c r="A177" s="5" t="s">
        <v>357</v>
      </c>
      <c r="B177" s="5" t="s">
        <v>286</v>
      </c>
      <c r="C177" s="5" t="s">
        <v>358</v>
      </c>
      <c r="D177" s="6">
        <v>380</v>
      </c>
      <c r="E177" s="6">
        <v>140</v>
      </c>
      <c r="F177" s="6">
        <v>16</v>
      </c>
      <c r="G177" s="6">
        <v>2</v>
      </c>
      <c r="H177" s="6">
        <v>0</v>
      </c>
      <c r="I177" s="6">
        <v>0</v>
      </c>
      <c r="J177" s="6">
        <v>360</v>
      </c>
      <c r="K177" s="6">
        <v>58</v>
      </c>
      <c r="L177" s="6">
        <v>6</v>
      </c>
      <c r="M177" s="6">
        <v>1</v>
      </c>
      <c r="N177" s="6">
        <v>4</v>
      </c>
      <c r="O177" s="6">
        <v>379</v>
      </c>
      <c r="P177" s="6">
        <v>60</v>
      </c>
      <c r="Q177" s="6">
        <v>14</v>
      </c>
      <c r="R177" t="e" vm="172">
        <v>#VALUE!</v>
      </c>
    </row>
    <row r="178" spans="1:18" ht="15" customHeight="1" thickBot="1" x14ac:dyDescent="0.25">
      <c r="A178" s="5" t="s">
        <v>359</v>
      </c>
      <c r="B178" s="5" t="s">
        <v>286</v>
      </c>
      <c r="C178" s="5" t="s">
        <v>360</v>
      </c>
      <c r="D178" s="6">
        <v>430</v>
      </c>
      <c r="E178" s="6">
        <v>160</v>
      </c>
      <c r="F178" s="6">
        <v>18</v>
      </c>
      <c r="G178" s="6">
        <v>2.5</v>
      </c>
      <c r="H178" s="6">
        <v>0</v>
      </c>
      <c r="I178" s="6">
        <v>0</v>
      </c>
      <c r="J178" s="6">
        <v>410</v>
      </c>
      <c r="K178" s="6">
        <v>66</v>
      </c>
      <c r="L178" s="6">
        <v>7</v>
      </c>
      <c r="M178" s="6">
        <v>2</v>
      </c>
      <c r="N178" s="6">
        <v>5</v>
      </c>
      <c r="O178" s="6">
        <v>430</v>
      </c>
      <c r="P178" s="6">
        <v>70</v>
      </c>
      <c r="Q178" s="6">
        <v>15.5</v>
      </c>
      <c r="R178" t="e" vm="173">
        <v>#VALUE!</v>
      </c>
    </row>
    <row r="179" spans="1:18" ht="15" customHeight="1" thickBot="1" x14ac:dyDescent="0.25">
      <c r="A179" s="5" t="s">
        <v>361</v>
      </c>
      <c r="B179" s="5" t="s">
        <v>286</v>
      </c>
      <c r="C179" s="5" t="s">
        <v>362</v>
      </c>
      <c r="D179" s="6">
        <v>170</v>
      </c>
      <c r="E179" s="6">
        <v>30</v>
      </c>
      <c r="F179" s="6">
        <v>3</v>
      </c>
      <c r="G179" s="6">
        <v>1.5</v>
      </c>
      <c r="H179" s="6">
        <v>0</v>
      </c>
      <c r="I179" s="6">
        <v>5</v>
      </c>
      <c r="J179" s="6">
        <v>260</v>
      </c>
      <c r="K179" s="6">
        <v>32</v>
      </c>
      <c r="L179" s="6">
        <v>3</v>
      </c>
      <c r="M179" s="6">
        <v>12</v>
      </c>
      <c r="N179" s="6">
        <v>4</v>
      </c>
      <c r="O179" s="6">
        <v>180</v>
      </c>
      <c r="P179" s="6">
        <v>50</v>
      </c>
      <c r="Q179" s="6">
        <v>1.5</v>
      </c>
      <c r="R179" t="e" vm="174">
        <v>#VALUE!</v>
      </c>
    </row>
    <row r="180" spans="1:18" ht="15" customHeight="1" thickBot="1" x14ac:dyDescent="0.25">
      <c r="A180" s="5" t="s">
        <v>363</v>
      </c>
      <c r="B180" s="5" t="s">
        <v>286</v>
      </c>
      <c r="C180" s="5" t="s">
        <v>364</v>
      </c>
      <c r="D180" s="6">
        <v>310</v>
      </c>
      <c r="E180" s="6">
        <v>170</v>
      </c>
      <c r="F180" s="6">
        <v>19</v>
      </c>
      <c r="G180" s="6">
        <v>12</v>
      </c>
      <c r="H180" s="6">
        <v>0</v>
      </c>
      <c r="I180" s="6">
        <v>10</v>
      </c>
      <c r="J180" s="6">
        <v>220</v>
      </c>
      <c r="K180" s="6">
        <v>32</v>
      </c>
      <c r="L180" s="6">
        <v>1</v>
      </c>
      <c r="M180" s="6">
        <v>22</v>
      </c>
      <c r="N180" s="6">
        <v>3</v>
      </c>
      <c r="O180" s="6">
        <v>341</v>
      </c>
      <c r="P180" s="6">
        <v>50</v>
      </c>
      <c r="Q180" s="6">
        <v>7</v>
      </c>
      <c r="R180" t="e" vm="175">
        <v>#VALUE!</v>
      </c>
    </row>
    <row r="181" spans="1:18" ht="15" customHeight="1" thickBot="1" x14ac:dyDescent="0.25">
      <c r="A181" s="5" t="s">
        <v>365</v>
      </c>
      <c r="B181" s="5" t="s">
        <v>286</v>
      </c>
      <c r="C181" s="5" t="s">
        <v>366</v>
      </c>
      <c r="D181" s="6">
        <v>370</v>
      </c>
      <c r="E181" s="6">
        <v>180</v>
      </c>
      <c r="F181" s="6">
        <v>20</v>
      </c>
      <c r="G181" s="6">
        <v>13</v>
      </c>
      <c r="H181" s="6">
        <v>0</v>
      </c>
      <c r="I181" s="6">
        <v>10</v>
      </c>
      <c r="J181" s="6">
        <v>330</v>
      </c>
      <c r="K181" s="6">
        <v>45</v>
      </c>
      <c r="L181" s="6">
        <v>1</v>
      </c>
      <c r="M181" s="6">
        <v>30</v>
      </c>
      <c r="N181" s="6">
        <v>4</v>
      </c>
      <c r="O181" s="6">
        <v>409</v>
      </c>
      <c r="P181" s="6">
        <v>50</v>
      </c>
      <c r="Q181" s="6">
        <v>7</v>
      </c>
      <c r="R181" t="e" vm="176">
        <v>#VALUE!</v>
      </c>
    </row>
    <row r="182" spans="1:18" ht="15" customHeight="1" thickBot="1" x14ac:dyDescent="0.25">
      <c r="A182" s="5" t="s">
        <v>367</v>
      </c>
      <c r="B182" s="5" t="s">
        <v>286</v>
      </c>
      <c r="C182" s="5" t="s">
        <v>368</v>
      </c>
      <c r="D182" s="6">
        <v>350</v>
      </c>
      <c r="E182" s="6">
        <v>170</v>
      </c>
      <c r="F182" s="6">
        <v>18</v>
      </c>
      <c r="G182" s="6">
        <v>8</v>
      </c>
      <c r="H182" s="6">
        <v>0</v>
      </c>
      <c r="I182" s="6">
        <v>35</v>
      </c>
      <c r="J182" s="6">
        <v>310</v>
      </c>
      <c r="K182" s="6">
        <v>41</v>
      </c>
      <c r="L182" s="6">
        <v>1</v>
      </c>
      <c r="M182" s="6">
        <v>25</v>
      </c>
      <c r="N182" s="6">
        <v>6</v>
      </c>
      <c r="O182" s="6">
        <v>377</v>
      </c>
      <c r="P182" s="6">
        <v>50</v>
      </c>
      <c r="Q182" s="6">
        <v>10</v>
      </c>
      <c r="R182" t="e" vm="177">
        <v>#VALUE!</v>
      </c>
    </row>
    <row r="183" spans="1:18" ht="15" customHeight="1" thickBot="1" x14ac:dyDescent="0.25">
      <c r="A183" s="5" t="s">
        <v>369</v>
      </c>
      <c r="B183" s="5" t="s">
        <v>286</v>
      </c>
      <c r="C183" s="5" t="s">
        <v>370</v>
      </c>
      <c r="D183" s="6">
        <v>260</v>
      </c>
      <c r="E183" s="6">
        <v>45</v>
      </c>
      <c r="F183" s="6">
        <v>5</v>
      </c>
      <c r="G183" s="6">
        <v>3</v>
      </c>
      <c r="H183" s="6">
        <v>0</v>
      </c>
      <c r="I183" s="6">
        <v>20</v>
      </c>
      <c r="J183" s="6">
        <v>160</v>
      </c>
      <c r="K183" s="6">
        <v>49</v>
      </c>
      <c r="L183" s="6">
        <v>1</v>
      </c>
      <c r="M183" s="6">
        <v>43</v>
      </c>
      <c r="N183" s="6">
        <v>5</v>
      </c>
      <c r="O183" s="6">
        <v>301</v>
      </c>
      <c r="P183" s="6">
        <v>50</v>
      </c>
      <c r="Q183" s="6">
        <v>2</v>
      </c>
      <c r="R183" t="e" vm="178">
        <v>#VALUE!</v>
      </c>
    </row>
    <row r="184" spans="1:18" ht="15" customHeight="1" thickBot="1" x14ac:dyDescent="0.25">
      <c r="A184" s="5" t="s">
        <v>371</v>
      </c>
      <c r="B184" s="5" t="s">
        <v>286</v>
      </c>
      <c r="C184" s="5" t="s">
        <v>372</v>
      </c>
      <c r="D184" s="6">
        <v>240</v>
      </c>
      <c r="E184" s="6">
        <v>50</v>
      </c>
      <c r="F184" s="6">
        <v>5</v>
      </c>
      <c r="G184" s="6">
        <v>3.5</v>
      </c>
      <c r="H184" s="6">
        <v>0</v>
      </c>
      <c r="I184" s="6">
        <v>20</v>
      </c>
      <c r="J184" s="6">
        <v>210</v>
      </c>
      <c r="K184" s="6">
        <v>42</v>
      </c>
      <c r="L184" s="6">
        <v>0</v>
      </c>
      <c r="M184" s="6">
        <v>33</v>
      </c>
      <c r="N184" s="6">
        <v>5</v>
      </c>
      <c r="O184" s="6">
        <v>272</v>
      </c>
      <c r="P184" s="6">
        <v>45</v>
      </c>
      <c r="Q184" s="6">
        <v>1.5</v>
      </c>
      <c r="R184" t="e" vm="179">
        <v>#VALUE!</v>
      </c>
    </row>
    <row r="185" spans="1:18" ht="15" customHeight="1" thickBot="1" x14ac:dyDescent="0.25">
      <c r="A185" s="5" t="s">
        <v>373</v>
      </c>
      <c r="B185" s="5" t="s">
        <v>286</v>
      </c>
      <c r="C185" s="5" t="s">
        <v>374</v>
      </c>
      <c r="D185" s="6">
        <v>160</v>
      </c>
      <c r="E185" s="6">
        <v>70</v>
      </c>
      <c r="F185" s="6">
        <v>8</v>
      </c>
      <c r="G185" s="6">
        <v>4</v>
      </c>
      <c r="H185" s="6">
        <v>0</v>
      </c>
      <c r="I185" s="6">
        <v>10</v>
      </c>
      <c r="J185" s="6">
        <v>125</v>
      </c>
      <c r="K185" s="6">
        <v>24</v>
      </c>
      <c r="L185" s="6">
        <v>1</v>
      </c>
      <c r="M185" s="6">
        <v>15</v>
      </c>
      <c r="N185" s="6">
        <v>2</v>
      </c>
      <c r="O185" s="6">
        <v>177</v>
      </c>
      <c r="P185" s="6">
        <v>45</v>
      </c>
      <c r="Q185" s="6">
        <v>4</v>
      </c>
      <c r="R185" t="e" vm="180">
        <v>#VALUE!</v>
      </c>
    </row>
    <row r="186" spans="1:18" ht="15" customHeight="1" thickBot="1" x14ac:dyDescent="0.25">
      <c r="A186" s="5" t="s">
        <v>375</v>
      </c>
      <c r="B186" s="5" t="s">
        <v>286</v>
      </c>
      <c r="C186" s="5" t="s">
        <v>376</v>
      </c>
      <c r="D186" s="6">
        <v>640</v>
      </c>
      <c r="E186" s="6">
        <v>400</v>
      </c>
      <c r="F186" s="6">
        <v>45</v>
      </c>
      <c r="G186" s="6">
        <v>20</v>
      </c>
      <c r="H186" s="6">
        <v>0</v>
      </c>
      <c r="I186" s="6">
        <v>225</v>
      </c>
      <c r="J186" s="6">
        <v>2190</v>
      </c>
      <c r="K186" s="6">
        <v>31</v>
      </c>
      <c r="L186" s="6">
        <v>1</v>
      </c>
      <c r="M186" s="6">
        <v>4</v>
      </c>
      <c r="N186" s="6">
        <v>28</v>
      </c>
      <c r="O186" s="6">
        <v>636</v>
      </c>
      <c r="P186" s="6">
        <v>55</v>
      </c>
      <c r="Q186" s="6">
        <v>25</v>
      </c>
      <c r="R186" t="e" vm="181">
        <v>#VALUE!</v>
      </c>
    </row>
    <row r="187" spans="1:18" ht="15" customHeight="1" thickBot="1" x14ac:dyDescent="0.25">
      <c r="A187" s="5" t="s">
        <v>377</v>
      </c>
      <c r="B187" s="5" t="s">
        <v>286</v>
      </c>
      <c r="C187" s="5" t="s">
        <v>378</v>
      </c>
      <c r="D187" s="6">
        <v>400</v>
      </c>
      <c r="E187" s="6">
        <v>210</v>
      </c>
      <c r="F187" s="6">
        <v>24</v>
      </c>
      <c r="G187" s="6">
        <v>12</v>
      </c>
      <c r="H187" s="6">
        <v>0</v>
      </c>
      <c r="I187" s="6">
        <v>175</v>
      </c>
      <c r="J187" s="6">
        <v>1550</v>
      </c>
      <c r="K187" s="6">
        <v>29</v>
      </c>
      <c r="L187" s="6">
        <v>1</v>
      </c>
      <c r="M187" s="6">
        <v>3</v>
      </c>
      <c r="N187" s="6">
        <v>17</v>
      </c>
      <c r="O187" s="6">
        <v>398</v>
      </c>
      <c r="P187" s="6">
        <v>75</v>
      </c>
      <c r="Q187" s="6">
        <v>12</v>
      </c>
      <c r="R187" t="e" vm="182">
        <v>#VALUE!</v>
      </c>
    </row>
    <row r="188" spans="1:18" ht="15" customHeight="1" thickBot="1" x14ac:dyDescent="0.25">
      <c r="A188" s="5" t="s">
        <v>379</v>
      </c>
      <c r="B188" s="5" t="s">
        <v>286</v>
      </c>
      <c r="C188" s="5" t="s">
        <v>380</v>
      </c>
      <c r="D188" s="6">
        <v>530</v>
      </c>
      <c r="E188" s="6">
        <v>340</v>
      </c>
      <c r="F188" s="6">
        <v>38</v>
      </c>
      <c r="G188" s="6">
        <v>17</v>
      </c>
      <c r="H188" s="6">
        <v>0</v>
      </c>
      <c r="I188" s="6">
        <v>195</v>
      </c>
      <c r="J188" s="6">
        <v>1440</v>
      </c>
      <c r="K188" s="6">
        <v>29</v>
      </c>
      <c r="L188" s="6">
        <v>1</v>
      </c>
      <c r="M188" s="6">
        <v>3</v>
      </c>
      <c r="N188" s="6">
        <v>19</v>
      </c>
      <c r="O188" s="6">
        <v>531</v>
      </c>
      <c r="P188" s="6">
        <v>80</v>
      </c>
      <c r="Q188" s="6">
        <v>21</v>
      </c>
      <c r="R188" t="e" vm="183">
        <v>#VALUE!</v>
      </c>
    </row>
    <row r="189" spans="1:18" ht="15" customHeight="1" thickBot="1" x14ac:dyDescent="0.25">
      <c r="A189" s="5" t="s">
        <v>381</v>
      </c>
      <c r="B189" s="5" t="s">
        <v>286</v>
      </c>
      <c r="C189" s="5" t="s">
        <v>382</v>
      </c>
      <c r="D189" s="6">
        <v>400</v>
      </c>
      <c r="E189" s="6">
        <v>230</v>
      </c>
      <c r="F189" s="6">
        <v>26</v>
      </c>
      <c r="G189" s="6">
        <v>13</v>
      </c>
      <c r="H189" s="6">
        <v>0</v>
      </c>
      <c r="I189" s="6">
        <v>170</v>
      </c>
      <c r="J189" s="6">
        <v>1270</v>
      </c>
      <c r="K189" s="6">
        <v>29</v>
      </c>
      <c r="L189" s="6">
        <v>1</v>
      </c>
      <c r="M189" s="6">
        <v>3</v>
      </c>
      <c r="N189" s="6">
        <v>13</v>
      </c>
      <c r="O189" s="6">
        <v>403</v>
      </c>
      <c r="P189" s="6">
        <v>90</v>
      </c>
      <c r="Q189" s="6">
        <v>13</v>
      </c>
      <c r="R189" t="e" vm="184">
        <v>#VALUE!</v>
      </c>
    </row>
    <row r="190" spans="1:18" ht="15" customHeight="1" thickBot="1" x14ac:dyDescent="0.25">
      <c r="A190" s="5" t="s">
        <v>383</v>
      </c>
      <c r="B190" s="5" t="s">
        <v>286</v>
      </c>
      <c r="C190" s="5" t="s">
        <v>384</v>
      </c>
      <c r="D190" s="6">
        <v>420</v>
      </c>
      <c r="E190" s="6">
        <v>250</v>
      </c>
      <c r="F190" s="6">
        <v>28</v>
      </c>
      <c r="G190" s="6">
        <v>6</v>
      </c>
      <c r="H190" s="6">
        <v>0</v>
      </c>
      <c r="I190" s="6">
        <v>35</v>
      </c>
      <c r="J190" s="6">
        <v>1050</v>
      </c>
      <c r="K190" s="6">
        <v>28</v>
      </c>
      <c r="L190" s="6">
        <v>1</v>
      </c>
      <c r="M190" s="6">
        <v>2</v>
      </c>
      <c r="N190" s="6">
        <v>12</v>
      </c>
      <c r="O190" s="6">
        <v>416</v>
      </c>
      <c r="P190" s="6">
        <v>75</v>
      </c>
      <c r="Q190" s="6">
        <v>22</v>
      </c>
      <c r="R190" t="e" vm="185">
        <v>#VALUE!</v>
      </c>
    </row>
    <row r="191" spans="1:18" ht="15" customHeight="1" thickBot="1" x14ac:dyDescent="0.25">
      <c r="A191" s="5" t="s">
        <v>385</v>
      </c>
      <c r="B191" s="5" t="s">
        <v>286</v>
      </c>
      <c r="C191" s="5" t="s">
        <v>386</v>
      </c>
      <c r="D191" s="6">
        <v>370</v>
      </c>
      <c r="E191" s="6">
        <v>210</v>
      </c>
      <c r="F191" s="6">
        <v>23</v>
      </c>
      <c r="G191" s="6">
        <v>8</v>
      </c>
      <c r="H191" s="6">
        <v>0</v>
      </c>
      <c r="I191" s="6">
        <v>150</v>
      </c>
      <c r="J191" s="6">
        <v>930</v>
      </c>
      <c r="K191" s="6">
        <v>27</v>
      </c>
      <c r="L191" s="6">
        <v>3</v>
      </c>
      <c r="M191" s="6">
        <v>2</v>
      </c>
      <c r="N191" s="6">
        <v>15</v>
      </c>
      <c r="O191" s="6">
        <v>365</v>
      </c>
      <c r="P191" s="6">
        <v>70</v>
      </c>
      <c r="Q191" s="6">
        <v>15</v>
      </c>
      <c r="R191" t="e" vm="186">
        <v>#VALUE!</v>
      </c>
    </row>
    <row r="192" spans="1:18" ht="15" customHeight="1" thickBot="1" x14ac:dyDescent="0.25">
      <c r="A192" s="5" t="s">
        <v>387</v>
      </c>
      <c r="B192" s="5" t="s">
        <v>286</v>
      </c>
      <c r="C192" s="5" t="s">
        <v>388</v>
      </c>
      <c r="D192" s="6">
        <v>720</v>
      </c>
      <c r="E192" s="6">
        <v>180</v>
      </c>
      <c r="F192" s="6">
        <v>20</v>
      </c>
      <c r="G192" s="6">
        <v>12</v>
      </c>
      <c r="H192" s="6">
        <v>0.5</v>
      </c>
      <c r="I192" s="6">
        <v>65</v>
      </c>
      <c r="J192" s="6">
        <v>540</v>
      </c>
      <c r="K192" s="6">
        <v>118</v>
      </c>
      <c r="L192" s="6">
        <v>1</v>
      </c>
      <c r="M192" s="6">
        <v>98</v>
      </c>
      <c r="N192" s="6">
        <v>16</v>
      </c>
      <c r="O192" s="6">
        <v>814</v>
      </c>
      <c r="P192" s="6">
        <v>55</v>
      </c>
      <c r="Q192" s="6">
        <v>7.5</v>
      </c>
      <c r="R192" t="e" vm="187">
        <v>#VALUE!</v>
      </c>
    </row>
    <row r="193" spans="1:18" ht="15" customHeight="1" thickBot="1" x14ac:dyDescent="0.25">
      <c r="A193" s="5" t="s">
        <v>389</v>
      </c>
      <c r="B193" s="5" t="s">
        <v>286</v>
      </c>
      <c r="C193" s="5" t="s">
        <v>390</v>
      </c>
      <c r="D193" s="6">
        <v>740</v>
      </c>
      <c r="E193" s="6">
        <v>190</v>
      </c>
      <c r="F193" s="6">
        <v>22</v>
      </c>
      <c r="G193" s="6">
        <v>13</v>
      </c>
      <c r="H193" s="6">
        <v>0.5</v>
      </c>
      <c r="I193" s="6">
        <v>70</v>
      </c>
      <c r="J193" s="6">
        <v>680</v>
      </c>
      <c r="K193" s="6">
        <v>121</v>
      </c>
      <c r="L193" s="6">
        <v>1</v>
      </c>
      <c r="M193" s="6">
        <v>101</v>
      </c>
      <c r="N193" s="6">
        <v>17</v>
      </c>
      <c r="O193" s="6">
        <v>837</v>
      </c>
      <c r="P193" s="6">
        <v>55</v>
      </c>
      <c r="Q193" s="6">
        <v>8.5</v>
      </c>
      <c r="R193" t="e" vm="188">
        <v>#VALUE!</v>
      </c>
    </row>
    <row r="194" spans="1:18" ht="15" customHeight="1" thickBot="1" x14ac:dyDescent="0.25">
      <c r="A194" s="5" t="s">
        <v>391</v>
      </c>
      <c r="B194" s="5" t="s">
        <v>286</v>
      </c>
      <c r="C194" s="5" t="s">
        <v>392</v>
      </c>
      <c r="D194" s="6">
        <v>580</v>
      </c>
      <c r="E194" s="6">
        <v>140</v>
      </c>
      <c r="F194" s="6">
        <v>15</v>
      </c>
      <c r="G194" s="6">
        <v>10</v>
      </c>
      <c r="H194" s="6">
        <v>0</v>
      </c>
      <c r="I194" s="6">
        <v>60</v>
      </c>
      <c r="J194" s="6">
        <v>420</v>
      </c>
      <c r="K194" s="6">
        <v>98</v>
      </c>
      <c r="L194" s="6">
        <v>0</v>
      </c>
      <c r="M194" s="6">
        <v>85</v>
      </c>
      <c r="N194" s="6">
        <v>14</v>
      </c>
      <c r="O194" s="6">
        <v>661</v>
      </c>
      <c r="P194" s="6">
        <v>50</v>
      </c>
      <c r="Q194" s="6">
        <v>5</v>
      </c>
      <c r="R194" t="e" vm="189">
        <v>#VALUE!</v>
      </c>
    </row>
    <row r="195" spans="1:18" ht="15" customHeight="1" thickBot="1" x14ac:dyDescent="0.25">
      <c r="A195" s="5" t="s">
        <v>393</v>
      </c>
      <c r="B195" s="5" t="s">
        <v>286</v>
      </c>
      <c r="C195" s="5" t="s">
        <v>394</v>
      </c>
      <c r="D195" s="6">
        <v>610</v>
      </c>
      <c r="E195" s="6">
        <v>140</v>
      </c>
      <c r="F195" s="6">
        <v>16</v>
      </c>
      <c r="G195" s="6">
        <v>10</v>
      </c>
      <c r="H195" s="6">
        <v>0</v>
      </c>
      <c r="I195" s="6">
        <v>60</v>
      </c>
      <c r="J195" s="6">
        <v>500</v>
      </c>
      <c r="K195" s="6">
        <v>103</v>
      </c>
      <c r="L195" s="6">
        <v>1</v>
      </c>
      <c r="M195" s="6">
        <v>88</v>
      </c>
      <c r="N195" s="6">
        <v>14</v>
      </c>
      <c r="O195" s="6">
        <v>694</v>
      </c>
      <c r="P195" s="6">
        <v>55</v>
      </c>
      <c r="Q195" s="6">
        <v>6</v>
      </c>
      <c r="R195" t="e" vm="190">
        <v>#VALUE!</v>
      </c>
    </row>
    <row r="196" spans="1:18" ht="15" customHeight="1" thickBot="1" x14ac:dyDescent="0.25">
      <c r="A196" s="5" t="s">
        <v>395</v>
      </c>
      <c r="B196" s="5" t="s">
        <v>286</v>
      </c>
      <c r="C196" s="5" t="s">
        <v>396</v>
      </c>
      <c r="D196" s="6">
        <v>640</v>
      </c>
      <c r="E196" s="6">
        <v>140</v>
      </c>
      <c r="F196" s="6">
        <v>15</v>
      </c>
      <c r="G196" s="6">
        <v>10</v>
      </c>
      <c r="H196" s="6">
        <v>0</v>
      </c>
      <c r="I196" s="6">
        <v>60</v>
      </c>
      <c r="J196" s="6">
        <v>440</v>
      </c>
      <c r="K196" s="6">
        <v>113</v>
      </c>
      <c r="L196" s="6">
        <v>0</v>
      </c>
      <c r="M196" s="6">
        <v>99</v>
      </c>
      <c r="N196" s="6">
        <v>14</v>
      </c>
      <c r="O196" s="6">
        <v>735</v>
      </c>
      <c r="P196" s="6">
        <v>55</v>
      </c>
      <c r="Q196" s="6">
        <v>5</v>
      </c>
      <c r="R196" t="e" vm="191">
        <v>#VALUE!</v>
      </c>
    </row>
    <row r="197" spans="1:18" ht="15" customHeight="1" thickBot="1" x14ac:dyDescent="0.25">
      <c r="A197" s="5"/>
      <c r="B197" s="5" t="s">
        <v>286</v>
      </c>
      <c r="C197" s="5" t="s">
        <v>397</v>
      </c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</row>
    <row r="198" spans="1:18" ht="15" customHeight="1" thickBot="1" x14ac:dyDescent="0.25">
      <c r="A198" s="5" t="s">
        <v>398</v>
      </c>
      <c r="B198" s="5" t="s">
        <v>286</v>
      </c>
      <c r="C198" s="5" t="s">
        <v>401</v>
      </c>
      <c r="D198" s="6">
        <v>510</v>
      </c>
      <c r="E198" s="6">
        <v>0</v>
      </c>
      <c r="F198" s="6">
        <v>0</v>
      </c>
      <c r="G198" s="6">
        <v>0</v>
      </c>
      <c r="H198" s="6">
        <v>0</v>
      </c>
      <c r="I198" s="6">
        <v>0</v>
      </c>
      <c r="J198" s="6">
        <v>115</v>
      </c>
      <c r="K198" s="6">
        <v>138</v>
      </c>
      <c r="L198" s="6">
        <v>0</v>
      </c>
      <c r="M198" s="6">
        <v>138</v>
      </c>
      <c r="N198" s="6">
        <v>0</v>
      </c>
      <c r="O198" s="6">
        <v>648</v>
      </c>
      <c r="P198" s="6">
        <v>50</v>
      </c>
      <c r="Q198" s="6">
        <v>0</v>
      </c>
      <c r="R198" t="e" vm="192">
        <v>#VALUE!</v>
      </c>
    </row>
    <row r="199" spans="1:18" ht="15" customHeight="1" thickBot="1" x14ac:dyDescent="0.25">
      <c r="A199" s="5"/>
      <c r="B199" s="5" t="s">
        <v>286</v>
      </c>
      <c r="C199" s="5" t="s">
        <v>399</v>
      </c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</row>
    <row r="200" spans="1:18" ht="15" customHeight="1" thickBot="1" x14ac:dyDescent="0.25">
      <c r="A200" s="5" t="s">
        <v>400</v>
      </c>
      <c r="B200" s="5" t="s">
        <v>286</v>
      </c>
      <c r="C200" s="5" t="s">
        <v>401</v>
      </c>
      <c r="D200" s="6">
        <v>0</v>
      </c>
      <c r="E200" s="6">
        <v>0</v>
      </c>
      <c r="F200" s="6">
        <v>0</v>
      </c>
      <c r="G200" s="6">
        <v>0</v>
      </c>
      <c r="H200" s="6">
        <v>0</v>
      </c>
      <c r="I200" s="6">
        <v>0</v>
      </c>
      <c r="J200" s="6">
        <v>160</v>
      </c>
      <c r="K200" s="6">
        <v>0</v>
      </c>
      <c r="L200" s="6">
        <v>0</v>
      </c>
      <c r="M200" s="6">
        <v>0</v>
      </c>
      <c r="N200" s="6">
        <v>0</v>
      </c>
      <c r="O200" s="6">
        <v>0</v>
      </c>
      <c r="P200" s="6">
        <v>50</v>
      </c>
      <c r="Q200" s="6">
        <v>0</v>
      </c>
      <c r="R200" t="e" vm="193">
        <v>#VALUE!</v>
      </c>
    </row>
    <row r="201" spans="1:18" ht="15" customHeight="1" thickBot="1" x14ac:dyDescent="0.25">
      <c r="A201" s="5"/>
      <c r="B201" s="5" t="s">
        <v>286</v>
      </c>
      <c r="C201" s="5" t="s">
        <v>402</v>
      </c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</row>
    <row r="202" spans="1:18" ht="15" customHeight="1" thickBot="1" x14ac:dyDescent="0.25">
      <c r="A202" s="5" t="s">
        <v>403</v>
      </c>
      <c r="B202" s="5" t="s">
        <v>286</v>
      </c>
      <c r="C202" s="5" t="s">
        <v>401</v>
      </c>
      <c r="D202" s="6">
        <v>500</v>
      </c>
      <c r="E202" s="6">
        <v>0</v>
      </c>
      <c r="F202" s="6">
        <v>0</v>
      </c>
      <c r="G202" s="6">
        <v>0</v>
      </c>
      <c r="H202" s="6">
        <v>0</v>
      </c>
      <c r="I202" s="6">
        <v>0</v>
      </c>
      <c r="J202" s="6">
        <v>230</v>
      </c>
      <c r="K202" s="6">
        <v>133</v>
      </c>
      <c r="L202" s="6">
        <v>0</v>
      </c>
      <c r="M202" s="6">
        <v>133</v>
      </c>
      <c r="N202" s="6">
        <v>0</v>
      </c>
      <c r="O202" s="6">
        <v>633</v>
      </c>
      <c r="P202" s="6">
        <v>50</v>
      </c>
      <c r="Q202" s="6">
        <v>0</v>
      </c>
      <c r="R202" t="e" vm="194">
        <v>#VALUE!</v>
      </c>
    </row>
    <row r="203" spans="1:18" ht="15" customHeight="1" thickBot="1" x14ac:dyDescent="0.25">
      <c r="A203" s="5"/>
      <c r="B203" s="5" t="s">
        <v>286</v>
      </c>
      <c r="C203" s="5" t="s">
        <v>404</v>
      </c>
      <c r="D203" s="5"/>
      <c r="E203" s="5"/>
      <c r="F203" s="5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5"/>
    </row>
    <row r="204" spans="1:18" ht="15" customHeight="1" thickBot="1" x14ac:dyDescent="0.25">
      <c r="A204" s="5" t="s">
        <v>405</v>
      </c>
      <c r="B204" s="5" t="s">
        <v>286</v>
      </c>
      <c r="C204" s="5" t="s">
        <v>401</v>
      </c>
      <c r="D204" s="6">
        <v>530</v>
      </c>
      <c r="E204" s="6">
        <v>0</v>
      </c>
      <c r="F204" s="6">
        <v>0</v>
      </c>
      <c r="G204" s="6">
        <v>0</v>
      </c>
      <c r="H204" s="6">
        <v>0</v>
      </c>
      <c r="I204" s="6">
        <v>0</v>
      </c>
      <c r="J204" s="6">
        <v>135</v>
      </c>
      <c r="K204" s="6">
        <v>148</v>
      </c>
      <c r="L204" s="6">
        <v>0</v>
      </c>
      <c r="M204" s="6">
        <v>146</v>
      </c>
      <c r="N204" s="6">
        <v>0</v>
      </c>
      <c r="O204" s="6">
        <v>676</v>
      </c>
      <c r="P204" s="6">
        <v>50</v>
      </c>
      <c r="Q204" s="6">
        <v>0</v>
      </c>
      <c r="R204" t="e" vm="195">
        <v>#VALUE!</v>
      </c>
    </row>
    <row r="205" spans="1:18" ht="15" customHeight="1" thickBot="1" x14ac:dyDescent="0.25">
      <c r="A205" s="5" t="s">
        <v>406</v>
      </c>
      <c r="B205" s="5" t="s">
        <v>286</v>
      </c>
      <c r="C205" s="5" t="s">
        <v>407</v>
      </c>
      <c r="D205" s="6">
        <v>950</v>
      </c>
      <c r="E205" s="5"/>
      <c r="F205" s="6">
        <v>62</v>
      </c>
      <c r="G205" s="6">
        <v>24</v>
      </c>
      <c r="H205" s="6">
        <v>3</v>
      </c>
      <c r="I205" s="6">
        <v>205</v>
      </c>
      <c r="J205" s="6">
        <v>1630</v>
      </c>
      <c r="K205" s="6">
        <v>40</v>
      </c>
      <c r="L205" s="6">
        <v>2</v>
      </c>
      <c r="M205" s="6">
        <v>8</v>
      </c>
      <c r="N205" s="6">
        <v>59</v>
      </c>
      <c r="O205" s="6">
        <v>923</v>
      </c>
      <c r="P205" s="6">
        <v>150</v>
      </c>
      <c r="Q205" s="6">
        <v>35</v>
      </c>
      <c r="R205" t="e" vm="196">
        <v>#VALUE!</v>
      </c>
    </row>
    <row r="206" spans="1:18" ht="15" customHeight="1" thickBot="1" x14ac:dyDescent="0.25">
      <c r="A206" s="5" t="s">
        <v>408</v>
      </c>
      <c r="B206" s="5" t="s">
        <v>286</v>
      </c>
      <c r="C206" s="5" t="s">
        <v>409</v>
      </c>
      <c r="D206" s="6">
        <v>810</v>
      </c>
      <c r="E206" s="5"/>
      <c r="F206" s="6">
        <v>51</v>
      </c>
      <c r="G206" s="6">
        <v>20</v>
      </c>
      <c r="H206" s="6">
        <v>3</v>
      </c>
      <c r="I206" s="6">
        <v>175</v>
      </c>
      <c r="J206" s="6">
        <v>1280</v>
      </c>
      <c r="K206" s="6">
        <v>41</v>
      </c>
      <c r="L206" s="6">
        <v>3</v>
      </c>
      <c r="M206" s="6">
        <v>8</v>
      </c>
      <c r="N206" s="6">
        <v>49</v>
      </c>
      <c r="O206" s="6">
        <v>789</v>
      </c>
      <c r="P206" s="6">
        <v>130</v>
      </c>
      <c r="Q206" s="6">
        <v>28</v>
      </c>
      <c r="R206" t="e" vm="197">
        <v>#VALUE!</v>
      </c>
    </row>
    <row r="207" spans="1:18" ht="15" customHeight="1" thickBot="1" x14ac:dyDescent="0.25">
      <c r="A207" s="5" t="s">
        <v>410</v>
      </c>
      <c r="B207" s="5" t="s">
        <v>286</v>
      </c>
      <c r="C207" s="5" t="s">
        <v>411</v>
      </c>
      <c r="D207" s="6">
        <v>570</v>
      </c>
      <c r="E207" s="5"/>
      <c r="F207" s="6">
        <v>34</v>
      </c>
      <c r="G207" s="6">
        <v>13</v>
      </c>
      <c r="H207" s="6">
        <v>1.5</v>
      </c>
      <c r="I207" s="6">
        <v>100</v>
      </c>
      <c r="J207" s="6">
        <v>1110</v>
      </c>
      <c r="K207" s="6">
        <v>40</v>
      </c>
      <c r="L207" s="6">
        <v>3</v>
      </c>
      <c r="M207" s="6">
        <v>9</v>
      </c>
      <c r="N207" s="6">
        <v>30</v>
      </c>
      <c r="O207" s="6">
        <v>562</v>
      </c>
      <c r="P207" s="6">
        <v>110</v>
      </c>
      <c r="Q207" s="6">
        <v>19.5</v>
      </c>
      <c r="R207" t="e" vm="198">
        <v>#VALUE!</v>
      </c>
    </row>
    <row r="208" spans="1:18" ht="15" customHeight="1" thickBot="1" x14ac:dyDescent="0.25">
      <c r="A208" s="5" t="s">
        <v>412</v>
      </c>
      <c r="B208" s="5" t="s">
        <v>286</v>
      </c>
      <c r="C208" s="5" t="s">
        <v>413</v>
      </c>
      <c r="D208" s="6">
        <v>1090</v>
      </c>
      <c r="E208" s="5"/>
      <c r="F208" s="6">
        <v>72</v>
      </c>
      <c r="G208" s="6">
        <v>30</v>
      </c>
      <c r="H208" s="6">
        <v>4</v>
      </c>
      <c r="I208" s="6">
        <v>260</v>
      </c>
      <c r="J208" s="6">
        <v>1650</v>
      </c>
      <c r="K208" s="6">
        <v>43</v>
      </c>
      <c r="L208" s="6">
        <v>3</v>
      </c>
      <c r="M208" s="6">
        <v>9</v>
      </c>
      <c r="N208" s="6">
        <v>71</v>
      </c>
      <c r="O208" s="6">
        <v>1058</v>
      </c>
      <c r="P208" s="6">
        <v>160</v>
      </c>
      <c r="Q208" s="6">
        <v>38</v>
      </c>
      <c r="R208" t="e" vm="199">
        <v>#VALUE!</v>
      </c>
    </row>
    <row r="209" spans="1:18" ht="15" customHeight="1" thickBot="1" x14ac:dyDescent="0.25">
      <c r="A209" s="5" t="s">
        <v>414</v>
      </c>
      <c r="B209" s="5" t="s">
        <v>286</v>
      </c>
      <c r="C209" s="5" t="s">
        <v>415</v>
      </c>
      <c r="D209" s="6">
        <v>390</v>
      </c>
      <c r="E209" s="5"/>
      <c r="F209" s="6">
        <v>21</v>
      </c>
      <c r="G209" s="6">
        <v>9</v>
      </c>
      <c r="H209" s="6">
        <v>1.5</v>
      </c>
      <c r="I209" s="6">
        <v>90</v>
      </c>
      <c r="J209" s="6">
        <v>740</v>
      </c>
      <c r="K209" s="6">
        <v>26</v>
      </c>
      <c r="L209" s="6">
        <v>1</v>
      </c>
      <c r="M209" s="6">
        <v>6</v>
      </c>
      <c r="N209" s="6">
        <v>25</v>
      </c>
      <c r="O209" s="6">
        <v>380</v>
      </c>
      <c r="P209" s="6">
        <v>150</v>
      </c>
      <c r="Q209" s="6">
        <v>10.5</v>
      </c>
      <c r="R209" t="e" vm="200">
        <v>#VALUE!</v>
      </c>
    </row>
    <row r="210" spans="1:18" ht="15" customHeight="1" thickBot="1" x14ac:dyDescent="0.25">
      <c r="A210" s="5" t="s">
        <v>416</v>
      </c>
      <c r="B210" s="5" t="s">
        <v>286</v>
      </c>
      <c r="C210" s="5" t="s">
        <v>417</v>
      </c>
      <c r="D210" s="6">
        <v>380</v>
      </c>
      <c r="E210" s="5"/>
      <c r="F210" s="6">
        <v>22</v>
      </c>
      <c r="G210" s="6">
        <v>8</v>
      </c>
      <c r="H210" s="6">
        <v>1</v>
      </c>
      <c r="I210" s="6">
        <v>65</v>
      </c>
      <c r="J210" s="6">
        <v>680</v>
      </c>
      <c r="K210" s="6">
        <v>25</v>
      </c>
      <c r="L210" s="6">
        <v>1</v>
      </c>
      <c r="M210" s="6">
        <v>5</v>
      </c>
      <c r="N210" s="6">
        <v>19</v>
      </c>
      <c r="O210" s="6">
        <v>374</v>
      </c>
      <c r="P210" s="6">
        <v>70</v>
      </c>
      <c r="Q210" s="6">
        <v>13</v>
      </c>
      <c r="R210" t="e" vm="201">
        <v>#VALUE!</v>
      </c>
    </row>
    <row r="211" spans="1:18" ht="15" customHeight="1" thickBot="1" x14ac:dyDescent="0.25">
      <c r="A211" s="5" t="s">
        <v>418</v>
      </c>
      <c r="B211" s="5" t="s">
        <v>286</v>
      </c>
      <c r="C211" s="5" t="s">
        <v>419</v>
      </c>
      <c r="D211" s="6">
        <v>280</v>
      </c>
      <c r="E211" s="5"/>
      <c r="F211" s="6">
        <v>13</v>
      </c>
      <c r="G211" s="6">
        <v>6</v>
      </c>
      <c r="H211" s="6">
        <v>1</v>
      </c>
      <c r="I211" s="6">
        <v>50</v>
      </c>
      <c r="J211" s="6">
        <v>660</v>
      </c>
      <c r="K211" s="6">
        <v>26</v>
      </c>
      <c r="L211" s="6">
        <v>1</v>
      </c>
      <c r="M211" s="6">
        <v>6</v>
      </c>
      <c r="N211" s="6">
        <v>16</v>
      </c>
      <c r="O211" s="6">
        <v>276</v>
      </c>
      <c r="P211" s="6">
        <v>50</v>
      </c>
      <c r="Q211" s="6">
        <v>6</v>
      </c>
      <c r="R211" t="e" vm="202">
        <v>#VALUE!</v>
      </c>
    </row>
    <row r="212" spans="1:18" ht="15" customHeight="1" thickBot="1" x14ac:dyDescent="0.25">
      <c r="A212" s="5" t="s">
        <v>420</v>
      </c>
      <c r="B212" s="5" t="s">
        <v>286</v>
      </c>
      <c r="C212" s="5" t="s">
        <v>421</v>
      </c>
      <c r="D212" s="6">
        <v>340</v>
      </c>
      <c r="E212" s="5"/>
      <c r="F212" s="6">
        <v>19</v>
      </c>
      <c r="G212" s="6">
        <v>7</v>
      </c>
      <c r="H212" s="6">
        <v>1</v>
      </c>
      <c r="I212" s="6">
        <v>55</v>
      </c>
      <c r="J212" s="6">
        <v>660</v>
      </c>
      <c r="K212" s="6">
        <v>27</v>
      </c>
      <c r="L212" s="6">
        <v>2</v>
      </c>
      <c r="M212" s="6">
        <v>7</v>
      </c>
      <c r="N212" s="6">
        <v>16</v>
      </c>
      <c r="O212" s="6">
        <v>338</v>
      </c>
      <c r="P212" s="6">
        <v>75</v>
      </c>
      <c r="Q212" s="6">
        <v>11</v>
      </c>
      <c r="R212" t="e" vm="203">
        <v>#VALUE!</v>
      </c>
    </row>
    <row r="213" spans="1:18" ht="15" customHeight="1" thickBot="1" x14ac:dyDescent="0.25">
      <c r="A213" s="5" t="s">
        <v>422</v>
      </c>
      <c r="B213" s="5" t="s">
        <v>286</v>
      </c>
      <c r="C213" s="5" t="s">
        <v>423</v>
      </c>
      <c r="D213" s="6">
        <v>630</v>
      </c>
      <c r="E213" s="5"/>
      <c r="F213" s="6">
        <v>39</v>
      </c>
      <c r="G213" s="6">
        <v>15</v>
      </c>
      <c r="H213" s="6">
        <v>1.5</v>
      </c>
      <c r="I213" s="6">
        <v>125</v>
      </c>
      <c r="J213" s="6">
        <v>1280</v>
      </c>
      <c r="K213" s="6">
        <v>37</v>
      </c>
      <c r="L213" s="6">
        <v>2</v>
      </c>
      <c r="M213" s="6">
        <v>7</v>
      </c>
      <c r="N213" s="6">
        <v>34</v>
      </c>
      <c r="O213" s="6">
        <v>618</v>
      </c>
      <c r="P213" s="6">
        <v>120</v>
      </c>
      <c r="Q213" s="6">
        <v>22.5</v>
      </c>
      <c r="R213" t="e" vm="204">
        <v>#VALUE!</v>
      </c>
    </row>
    <row r="214" spans="1:18" ht="15" customHeight="1" thickBot="1" x14ac:dyDescent="0.25">
      <c r="A214" s="5" t="s">
        <v>424</v>
      </c>
      <c r="B214" s="5" t="s">
        <v>286</v>
      </c>
      <c r="C214" s="5" t="s">
        <v>425</v>
      </c>
      <c r="D214" s="6">
        <v>330</v>
      </c>
      <c r="E214" s="5"/>
      <c r="F214" s="6">
        <v>16</v>
      </c>
      <c r="G214" s="6">
        <v>2.5</v>
      </c>
      <c r="H214" s="6">
        <v>0</v>
      </c>
      <c r="I214" s="6">
        <v>75</v>
      </c>
      <c r="J214" s="6">
        <v>1010</v>
      </c>
      <c r="K214" s="6">
        <v>22</v>
      </c>
      <c r="L214" s="6">
        <v>0</v>
      </c>
      <c r="M214" s="6">
        <v>0</v>
      </c>
      <c r="N214" s="6">
        <v>24</v>
      </c>
      <c r="O214" s="6">
        <v>309</v>
      </c>
      <c r="P214" s="6">
        <v>60</v>
      </c>
      <c r="Q214" s="6">
        <v>13.5</v>
      </c>
      <c r="R214" t="e" vm="205">
        <v>#VALUE!</v>
      </c>
    </row>
    <row r="215" spans="1:18" ht="15" customHeight="1" thickBot="1" x14ac:dyDescent="0.25">
      <c r="A215" s="5" t="s">
        <v>426</v>
      </c>
      <c r="B215" s="5" t="s">
        <v>286</v>
      </c>
      <c r="C215" s="5" t="s">
        <v>427</v>
      </c>
      <c r="D215" s="6">
        <v>430</v>
      </c>
      <c r="E215" s="5"/>
      <c r="F215" s="6">
        <v>21</v>
      </c>
      <c r="G215" s="6">
        <v>3.5</v>
      </c>
      <c r="H215" s="6">
        <v>0</v>
      </c>
      <c r="I215" s="6">
        <v>100</v>
      </c>
      <c r="J215" s="6">
        <v>1350</v>
      </c>
      <c r="K215" s="6">
        <v>29</v>
      </c>
      <c r="L215" s="6">
        <v>0</v>
      </c>
      <c r="M215" s="6">
        <v>1</v>
      </c>
      <c r="N215" s="6">
        <v>32</v>
      </c>
      <c r="O215" s="6">
        <v>403</v>
      </c>
      <c r="P215" s="6">
        <v>70</v>
      </c>
      <c r="Q215" s="6">
        <v>17.5</v>
      </c>
      <c r="R215" t="e" vm="206">
        <v>#VALUE!</v>
      </c>
    </row>
    <row r="216" spans="1:18" ht="15" customHeight="1" thickBot="1" x14ac:dyDescent="0.25">
      <c r="A216" s="5" t="s">
        <v>428</v>
      </c>
      <c r="B216" s="5" t="s">
        <v>286</v>
      </c>
      <c r="C216" s="5" t="s">
        <v>429</v>
      </c>
      <c r="D216" s="6">
        <v>250</v>
      </c>
      <c r="E216" s="5"/>
      <c r="F216" s="6">
        <v>16</v>
      </c>
      <c r="G216" s="6">
        <v>3.5</v>
      </c>
      <c r="H216" s="6">
        <v>0</v>
      </c>
      <c r="I216" s="6">
        <v>50</v>
      </c>
      <c r="J216" s="6">
        <v>510</v>
      </c>
      <c r="K216" s="6">
        <v>14</v>
      </c>
      <c r="L216" s="6">
        <v>1</v>
      </c>
      <c r="M216" s="6">
        <v>0</v>
      </c>
      <c r="N216" s="6">
        <v>13</v>
      </c>
      <c r="O216" s="6">
        <v>241</v>
      </c>
      <c r="P216" s="6">
        <v>110</v>
      </c>
      <c r="Q216" s="6">
        <v>12.5</v>
      </c>
      <c r="R216" t="e" vm="155">
        <v>#VALUE!</v>
      </c>
    </row>
    <row r="217" spans="1:18" ht="15" customHeight="1" thickBot="1" x14ac:dyDescent="0.25">
      <c r="A217" s="5" t="s">
        <v>430</v>
      </c>
      <c r="B217" s="5" t="s">
        <v>286</v>
      </c>
      <c r="C217" s="5" t="s">
        <v>431</v>
      </c>
      <c r="D217" s="6">
        <v>420</v>
      </c>
      <c r="E217" s="5"/>
      <c r="F217" s="6">
        <v>27</v>
      </c>
      <c r="G217" s="6">
        <v>5</v>
      </c>
      <c r="H217" s="6">
        <v>0</v>
      </c>
      <c r="I217" s="6">
        <v>80</v>
      </c>
      <c r="J217" s="6">
        <v>850</v>
      </c>
      <c r="K217" s="6">
        <v>24</v>
      </c>
      <c r="L217" s="6">
        <v>1</v>
      </c>
      <c r="M217" s="6">
        <v>0</v>
      </c>
      <c r="N217" s="6">
        <v>22</v>
      </c>
      <c r="O217" s="6">
        <v>403</v>
      </c>
      <c r="P217" s="6">
        <v>190</v>
      </c>
      <c r="Q217" s="6">
        <v>22</v>
      </c>
      <c r="R217" t="e" vm="207">
        <v>#VALUE!</v>
      </c>
    </row>
    <row r="218" spans="1:18" ht="15" customHeight="1" thickBot="1" x14ac:dyDescent="0.25">
      <c r="A218" s="5" t="s">
        <v>432</v>
      </c>
      <c r="B218" s="5" t="s">
        <v>286</v>
      </c>
      <c r="C218" s="5" t="s">
        <v>433</v>
      </c>
      <c r="D218" s="6">
        <v>660</v>
      </c>
      <c r="E218" s="6">
        <v>360</v>
      </c>
      <c r="F218" s="6">
        <v>40</v>
      </c>
      <c r="G218" s="6">
        <v>12</v>
      </c>
      <c r="H218" s="6">
        <v>1.5</v>
      </c>
      <c r="I218" s="6">
        <v>90</v>
      </c>
      <c r="J218" s="6">
        <v>980</v>
      </c>
      <c r="K218" s="6">
        <v>49</v>
      </c>
      <c r="L218" s="6">
        <v>2</v>
      </c>
      <c r="M218" s="6">
        <v>11</v>
      </c>
      <c r="N218" s="6">
        <v>28</v>
      </c>
      <c r="O218" s="6">
        <v>655</v>
      </c>
      <c r="P218" s="6">
        <v>70</v>
      </c>
      <c r="Q218" s="6">
        <v>26.5</v>
      </c>
      <c r="R218" t="e" vm="208">
        <v>#VALUE!</v>
      </c>
    </row>
    <row r="219" spans="1:18" ht="15" customHeight="1" thickBot="1" x14ac:dyDescent="0.25">
      <c r="A219" s="5" t="s">
        <v>434</v>
      </c>
      <c r="B219" s="5" t="s">
        <v>286</v>
      </c>
      <c r="C219" s="5" t="s">
        <v>435</v>
      </c>
      <c r="D219" s="6">
        <v>740</v>
      </c>
      <c r="E219" s="6">
        <v>420</v>
      </c>
      <c r="F219" s="6">
        <v>46</v>
      </c>
      <c r="G219" s="6">
        <v>16</v>
      </c>
      <c r="H219" s="6">
        <v>2</v>
      </c>
      <c r="I219" s="6">
        <v>115</v>
      </c>
      <c r="J219" s="6">
        <v>1340</v>
      </c>
      <c r="K219" s="6">
        <v>50</v>
      </c>
      <c r="L219" s="6">
        <v>2</v>
      </c>
      <c r="M219" s="6">
        <v>11</v>
      </c>
      <c r="N219" s="6">
        <v>32</v>
      </c>
      <c r="O219" s="6">
        <v>735</v>
      </c>
      <c r="P219" s="6">
        <v>78</v>
      </c>
      <c r="Q219" s="6">
        <v>28</v>
      </c>
      <c r="R219" t="e" vm="209">
        <v>#VALUE!</v>
      </c>
    </row>
    <row r="220" spans="1:18" ht="15" customHeight="1" thickBot="1" x14ac:dyDescent="0.25">
      <c r="A220" s="5" t="s">
        <v>436</v>
      </c>
      <c r="B220" s="5" t="s">
        <v>286</v>
      </c>
      <c r="C220" s="5" t="s">
        <v>437</v>
      </c>
      <c r="D220" s="6">
        <v>790</v>
      </c>
      <c r="E220" s="6">
        <v>460</v>
      </c>
      <c r="F220" s="6">
        <v>51</v>
      </c>
      <c r="G220" s="6">
        <v>17</v>
      </c>
      <c r="H220" s="6">
        <v>2</v>
      </c>
      <c r="I220" s="6">
        <v>125</v>
      </c>
      <c r="J220" s="6">
        <v>1560</v>
      </c>
      <c r="K220" s="6">
        <v>50</v>
      </c>
      <c r="L220" s="6">
        <v>2</v>
      </c>
      <c r="M220" s="6">
        <v>11</v>
      </c>
      <c r="N220" s="6">
        <v>35</v>
      </c>
      <c r="O220" s="6">
        <v>783</v>
      </c>
      <c r="P220" s="6">
        <v>90</v>
      </c>
      <c r="Q220" s="6">
        <v>32</v>
      </c>
      <c r="R220" t="e" vm="210">
        <v>#VALUE!</v>
      </c>
    </row>
    <row r="221" spans="1:18" ht="15" customHeight="1" thickBot="1" x14ac:dyDescent="0.25">
      <c r="A221" s="5" t="s">
        <v>438</v>
      </c>
      <c r="B221" s="5" t="s">
        <v>286</v>
      </c>
      <c r="C221" s="5" t="s">
        <v>439</v>
      </c>
      <c r="D221" s="6">
        <v>900</v>
      </c>
      <c r="E221" s="6">
        <v>520</v>
      </c>
      <c r="F221" s="6">
        <v>58</v>
      </c>
      <c r="G221" s="6">
        <v>20</v>
      </c>
      <c r="H221" s="6">
        <v>3</v>
      </c>
      <c r="I221" s="6">
        <v>175</v>
      </c>
      <c r="J221" s="6">
        <v>1050</v>
      </c>
      <c r="K221" s="6">
        <v>49</v>
      </c>
      <c r="L221" s="6">
        <v>2</v>
      </c>
      <c r="M221" s="6">
        <v>11</v>
      </c>
      <c r="N221" s="6">
        <v>48</v>
      </c>
      <c r="O221" s="6">
        <v>883</v>
      </c>
      <c r="P221" s="6">
        <v>110</v>
      </c>
      <c r="Q221" s="6">
        <v>35</v>
      </c>
      <c r="R221" t="e" vm="211">
        <v>#VALUE!</v>
      </c>
    </row>
    <row r="222" spans="1:18" ht="15" customHeight="1" thickBot="1" x14ac:dyDescent="0.25">
      <c r="A222" s="5" t="s">
        <v>440</v>
      </c>
      <c r="B222" s="5" t="s">
        <v>286</v>
      </c>
      <c r="C222" s="5" t="s">
        <v>441</v>
      </c>
      <c r="D222" s="6">
        <v>980</v>
      </c>
      <c r="E222" s="6">
        <v>580</v>
      </c>
      <c r="F222" s="6">
        <v>64</v>
      </c>
      <c r="G222" s="6">
        <v>24</v>
      </c>
      <c r="H222" s="6">
        <v>3</v>
      </c>
      <c r="I222" s="6">
        <v>195</v>
      </c>
      <c r="J222" s="6">
        <v>1410</v>
      </c>
      <c r="K222" s="6">
        <v>50</v>
      </c>
      <c r="L222" s="6">
        <v>2</v>
      </c>
      <c r="M222" s="6">
        <v>11</v>
      </c>
      <c r="N222" s="6">
        <v>52</v>
      </c>
      <c r="O222" s="6">
        <v>963</v>
      </c>
      <c r="P222" s="6">
        <v>115</v>
      </c>
      <c r="Q222" s="6">
        <v>37</v>
      </c>
      <c r="R222" t="e" vm="211">
        <v>#VALUE!</v>
      </c>
    </row>
    <row r="223" spans="1:18" ht="15" customHeight="1" thickBot="1" x14ac:dyDescent="0.25">
      <c r="A223" s="5" t="s">
        <v>442</v>
      </c>
      <c r="B223" s="5" t="s">
        <v>286</v>
      </c>
      <c r="C223" s="5" t="s">
        <v>443</v>
      </c>
      <c r="D223" s="6">
        <v>1130</v>
      </c>
      <c r="E223" s="6">
        <v>680</v>
      </c>
      <c r="F223" s="6">
        <v>75</v>
      </c>
      <c r="G223" s="6">
        <v>28</v>
      </c>
      <c r="H223" s="6">
        <v>4</v>
      </c>
      <c r="I223" s="6">
        <v>255</v>
      </c>
      <c r="J223" s="6">
        <v>1120</v>
      </c>
      <c r="K223" s="6">
        <v>49</v>
      </c>
      <c r="L223" s="6">
        <v>2</v>
      </c>
      <c r="M223" s="6">
        <v>11</v>
      </c>
      <c r="N223" s="6">
        <v>67</v>
      </c>
      <c r="O223" s="6">
        <v>1102</v>
      </c>
      <c r="P223" s="6">
        <v>130</v>
      </c>
      <c r="Q223" s="6">
        <v>43</v>
      </c>
      <c r="R223" t="e" vm="212">
        <v>#VALUE!</v>
      </c>
    </row>
    <row r="224" spans="1:18" ht="15" customHeight="1" thickBot="1" x14ac:dyDescent="0.25">
      <c r="A224" s="5" t="s">
        <v>444</v>
      </c>
      <c r="B224" s="5" t="s">
        <v>286</v>
      </c>
      <c r="C224" s="5" t="s">
        <v>445</v>
      </c>
      <c r="D224" s="6">
        <v>1220</v>
      </c>
      <c r="E224" s="6">
        <v>740</v>
      </c>
      <c r="F224" s="6">
        <v>82</v>
      </c>
      <c r="G224" s="6">
        <v>32</v>
      </c>
      <c r="H224" s="6">
        <v>4.5</v>
      </c>
      <c r="I224" s="6">
        <v>280</v>
      </c>
      <c r="J224" s="6">
        <v>1470</v>
      </c>
      <c r="K224" s="6">
        <v>50</v>
      </c>
      <c r="L224" s="6">
        <v>2</v>
      </c>
      <c r="M224" s="6">
        <v>11</v>
      </c>
      <c r="N224" s="6">
        <v>71</v>
      </c>
      <c r="O224" s="6">
        <v>1192</v>
      </c>
      <c r="P224" s="6">
        <v>135</v>
      </c>
      <c r="Q224" s="6">
        <v>45.5</v>
      </c>
      <c r="R224" t="e" vm="213">
        <v>#VALUE!</v>
      </c>
    </row>
    <row r="225" spans="1:18" ht="15" customHeight="1" thickBot="1" x14ac:dyDescent="0.25">
      <c r="A225" s="5" t="s">
        <v>446</v>
      </c>
      <c r="B225" s="5" t="s">
        <v>286</v>
      </c>
      <c r="C225" s="5" t="s">
        <v>447</v>
      </c>
      <c r="D225" s="6">
        <v>310</v>
      </c>
      <c r="E225" s="6">
        <v>160</v>
      </c>
      <c r="F225" s="6">
        <v>18</v>
      </c>
      <c r="G225" s="6">
        <v>5</v>
      </c>
      <c r="H225" s="6">
        <v>0.5</v>
      </c>
      <c r="I225" s="6">
        <v>40</v>
      </c>
      <c r="J225" s="6">
        <v>390</v>
      </c>
      <c r="K225" s="6">
        <v>27</v>
      </c>
      <c r="L225" s="6">
        <v>1</v>
      </c>
      <c r="M225" s="6">
        <v>7</v>
      </c>
      <c r="N225" s="6">
        <v>13</v>
      </c>
      <c r="O225" s="6">
        <v>309</v>
      </c>
      <c r="P225" s="6">
        <v>70</v>
      </c>
      <c r="Q225" s="6">
        <v>12.5</v>
      </c>
      <c r="R225" t="e" vm="214">
        <v>#VALUE!</v>
      </c>
    </row>
    <row r="226" spans="1:18" ht="15" customHeight="1" thickBot="1" x14ac:dyDescent="0.25">
      <c r="A226" s="5" t="s">
        <v>448</v>
      </c>
      <c r="B226" s="5" t="s">
        <v>286</v>
      </c>
      <c r="C226" s="5" t="s">
        <v>449</v>
      </c>
      <c r="D226" s="6">
        <v>1150</v>
      </c>
      <c r="E226" s="6">
        <v>710</v>
      </c>
      <c r="F226" s="6">
        <v>79</v>
      </c>
      <c r="G226" s="6">
        <v>31</v>
      </c>
      <c r="H226" s="6">
        <v>3.5</v>
      </c>
      <c r="I226" s="6">
        <v>240</v>
      </c>
      <c r="J226" s="6">
        <v>2150</v>
      </c>
      <c r="K226" s="6">
        <v>49</v>
      </c>
      <c r="L226" s="6">
        <v>2</v>
      </c>
      <c r="M226" s="6">
        <v>10</v>
      </c>
      <c r="N226" s="6">
        <v>61</v>
      </c>
      <c r="O226" s="6">
        <v>1130</v>
      </c>
      <c r="P226" s="6">
        <v>100</v>
      </c>
      <c r="Q226" s="6">
        <v>44.5</v>
      </c>
      <c r="R226" t="e" vm="215">
        <v>#VALUE!</v>
      </c>
    </row>
    <row r="227" spans="1:18" ht="15" customHeight="1" thickBot="1" x14ac:dyDescent="0.25">
      <c r="A227" s="5" t="s">
        <v>450</v>
      </c>
      <c r="B227" s="5" t="s">
        <v>286</v>
      </c>
      <c r="C227" s="5" t="s">
        <v>451</v>
      </c>
      <c r="D227" s="6">
        <v>1190</v>
      </c>
      <c r="E227" s="6">
        <v>750</v>
      </c>
      <c r="F227" s="6">
        <v>84</v>
      </c>
      <c r="G227" s="6">
        <v>33</v>
      </c>
      <c r="H227" s="6">
        <v>3.5</v>
      </c>
      <c r="I227" s="6">
        <v>235</v>
      </c>
      <c r="J227" s="6">
        <v>1930</v>
      </c>
      <c r="K227" s="6">
        <v>50</v>
      </c>
      <c r="L227" s="6">
        <v>2</v>
      </c>
      <c r="M227" s="6">
        <v>11</v>
      </c>
      <c r="N227" s="6">
        <v>64</v>
      </c>
      <c r="O227" s="6">
        <v>1170</v>
      </c>
      <c r="P227" s="6">
        <v>130</v>
      </c>
      <c r="Q227" s="6">
        <v>47.5</v>
      </c>
      <c r="R227" t="e" vm="216">
        <v>#VALUE!</v>
      </c>
    </row>
    <row r="228" spans="1:18" ht="15" customHeight="1" thickBot="1" x14ac:dyDescent="0.25">
      <c r="A228" s="5" t="s">
        <v>452</v>
      </c>
      <c r="B228" s="5" t="s">
        <v>453</v>
      </c>
      <c r="C228" s="5" t="s">
        <v>454</v>
      </c>
      <c r="D228" s="6">
        <v>420</v>
      </c>
      <c r="E228" s="5"/>
      <c r="F228" s="6">
        <v>23</v>
      </c>
      <c r="G228" s="6">
        <v>6</v>
      </c>
      <c r="H228" s="6">
        <v>0</v>
      </c>
      <c r="I228" s="6">
        <v>50</v>
      </c>
      <c r="J228" s="6">
        <v>950</v>
      </c>
      <c r="K228" s="6">
        <v>35</v>
      </c>
      <c r="L228" s="6">
        <v>2</v>
      </c>
      <c r="M228" s="6">
        <v>5</v>
      </c>
      <c r="N228" s="6">
        <v>20</v>
      </c>
      <c r="O228" s="6">
        <v>411</v>
      </c>
      <c r="P228" s="6">
        <v>70</v>
      </c>
      <c r="Q228" s="6">
        <v>17</v>
      </c>
      <c r="R228" t="e" vm="217">
        <v>#VALUE!</v>
      </c>
    </row>
    <row r="229" spans="1:18" ht="15" customHeight="1" thickBot="1" x14ac:dyDescent="0.25">
      <c r="A229" s="5" t="s">
        <v>455</v>
      </c>
      <c r="B229" s="5" t="s">
        <v>453</v>
      </c>
      <c r="C229" s="5" t="s">
        <v>308</v>
      </c>
      <c r="D229" s="6">
        <v>330</v>
      </c>
      <c r="E229" s="5"/>
      <c r="F229" s="6">
        <v>16</v>
      </c>
      <c r="G229" s="6">
        <v>3</v>
      </c>
      <c r="H229" s="6">
        <v>0</v>
      </c>
      <c r="I229" s="6">
        <v>30</v>
      </c>
      <c r="J229" s="6">
        <v>600</v>
      </c>
      <c r="K229" s="6">
        <v>33</v>
      </c>
      <c r="L229" s="6">
        <v>2</v>
      </c>
      <c r="M229" s="6">
        <v>4</v>
      </c>
      <c r="N229" s="6">
        <v>14</v>
      </c>
      <c r="O229" s="6">
        <v>323</v>
      </c>
      <c r="P229" s="6">
        <v>90</v>
      </c>
      <c r="Q229" s="6">
        <v>13</v>
      </c>
      <c r="R229" t="e" vm="218">
        <v>#VALUE!</v>
      </c>
    </row>
    <row r="230" spans="1:18" ht="15" customHeight="1" thickBot="1" x14ac:dyDescent="0.25">
      <c r="A230" s="5" t="s">
        <v>456</v>
      </c>
      <c r="B230" s="5" t="s">
        <v>453</v>
      </c>
      <c r="C230" s="5" t="s">
        <v>457</v>
      </c>
      <c r="D230" s="6">
        <v>530</v>
      </c>
      <c r="E230" s="5"/>
      <c r="F230" s="6">
        <v>23</v>
      </c>
      <c r="G230" s="6">
        <v>7</v>
      </c>
      <c r="H230" s="6">
        <v>0</v>
      </c>
      <c r="I230" s="6">
        <v>120</v>
      </c>
      <c r="J230" s="6">
        <v>1220</v>
      </c>
      <c r="K230" s="6">
        <v>36</v>
      </c>
      <c r="L230" s="6">
        <v>3</v>
      </c>
      <c r="M230" s="6">
        <v>6</v>
      </c>
      <c r="N230" s="6">
        <v>43</v>
      </c>
      <c r="O230" s="6">
        <v>500</v>
      </c>
      <c r="P230" s="6">
        <v>95</v>
      </c>
      <c r="Q230" s="6">
        <v>16</v>
      </c>
      <c r="R230" t="e" vm="219">
        <v>#VALUE!</v>
      </c>
    </row>
    <row r="231" spans="1:18" ht="15" customHeight="1" thickBot="1" x14ac:dyDescent="0.25">
      <c r="A231" s="5" t="s">
        <v>458</v>
      </c>
      <c r="B231" s="5" t="s">
        <v>453</v>
      </c>
      <c r="C231" s="5" t="s">
        <v>459</v>
      </c>
      <c r="D231" s="6">
        <v>370</v>
      </c>
      <c r="E231" s="5"/>
      <c r="F231" s="6">
        <v>10</v>
      </c>
      <c r="G231" s="6">
        <v>2</v>
      </c>
      <c r="H231" s="6">
        <v>0</v>
      </c>
      <c r="I231" s="6">
        <v>90</v>
      </c>
      <c r="J231" s="6">
        <v>830</v>
      </c>
      <c r="K231" s="6">
        <v>38</v>
      </c>
      <c r="L231" s="6">
        <v>3</v>
      </c>
      <c r="M231" s="6">
        <v>8</v>
      </c>
      <c r="N231" s="6">
        <v>34</v>
      </c>
      <c r="O231" s="6">
        <v>346</v>
      </c>
      <c r="P231" s="6">
        <v>100</v>
      </c>
      <c r="Q231" s="6">
        <v>8</v>
      </c>
      <c r="R231" t="e" vm="220">
        <v>#VALUE!</v>
      </c>
    </row>
    <row r="232" spans="1:18" ht="15" customHeight="1" thickBot="1" x14ac:dyDescent="0.25">
      <c r="A232" s="5" t="s">
        <v>460</v>
      </c>
      <c r="B232" s="5" t="s">
        <v>453</v>
      </c>
      <c r="C232" s="5" t="s">
        <v>461</v>
      </c>
      <c r="D232" s="6">
        <v>270</v>
      </c>
      <c r="E232" s="5"/>
      <c r="F232" s="6">
        <v>10</v>
      </c>
      <c r="G232" s="6">
        <v>3.5</v>
      </c>
      <c r="H232" s="6">
        <v>0</v>
      </c>
      <c r="I232" s="6">
        <v>55</v>
      </c>
      <c r="J232" s="6">
        <v>640</v>
      </c>
      <c r="K232" s="6">
        <v>24</v>
      </c>
      <c r="L232" s="6">
        <v>2</v>
      </c>
      <c r="M232" s="6">
        <v>3</v>
      </c>
      <c r="N232" s="6">
        <v>20</v>
      </c>
      <c r="O232" s="6">
        <v>257</v>
      </c>
      <c r="P232" s="6">
        <v>105</v>
      </c>
      <c r="Q232" s="6">
        <v>6.5</v>
      </c>
      <c r="R232" t="e" vm="221">
        <v>#VALUE!</v>
      </c>
    </row>
    <row r="233" spans="1:18" ht="15" customHeight="1" thickBot="1" x14ac:dyDescent="0.25">
      <c r="A233" s="5" t="s">
        <v>462</v>
      </c>
      <c r="B233" s="5" t="s">
        <v>453</v>
      </c>
      <c r="C233" s="5" t="s">
        <v>463</v>
      </c>
      <c r="D233" s="6">
        <v>660</v>
      </c>
      <c r="E233" s="5"/>
      <c r="F233" s="6">
        <v>34</v>
      </c>
      <c r="G233" s="6">
        <v>9</v>
      </c>
      <c r="H233" s="6">
        <v>0</v>
      </c>
      <c r="I233" s="6">
        <v>100</v>
      </c>
      <c r="J233" s="6">
        <v>1650</v>
      </c>
      <c r="K233" s="6">
        <v>52</v>
      </c>
      <c r="L233" s="6">
        <v>3</v>
      </c>
      <c r="M233" s="6">
        <v>7</v>
      </c>
      <c r="N233" s="6">
        <v>38</v>
      </c>
      <c r="O233" s="6">
        <v>638</v>
      </c>
      <c r="P233" s="6">
        <v>110</v>
      </c>
      <c r="Q233" s="6">
        <v>25</v>
      </c>
      <c r="R233" t="e" vm="222">
        <v>#VALUE!</v>
      </c>
    </row>
    <row r="234" spans="1:18" ht="15" customHeight="1" thickBot="1" x14ac:dyDescent="0.25">
      <c r="A234" s="5" t="s">
        <v>464</v>
      </c>
      <c r="B234" s="5" t="s">
        <v>453</v>
      </c>
      <c r="C234" s="5" t="s">
        <v>465</v>
      </c>
      <c r="D234" s="6">
        <v>510</v>
      </c>
      <c r="E234" s="5"/>
      <c r="F234" s="6">
        <v>22</v>
      </c>
      <c r="G234" s="6">
        <v>4</v>
      </c>
      <c r="H234" s="6">
        <v>0</v>
      </c>
      <c r="I234" s="6">
        <v>70</v>
      </c>
      <c r="J234" s="6">
        <v>1150</v>
      </c>
      <c r="K234" s="6">
        <v>51</v>
      </c>
      <c r="L234" s="6">
        <v>3</v>
      </c>
      <c r="M234" s="6">
        <v>6</v>
      </c>
      <c r="N234" s="6">
        <v>28</v>
      </c>
      <c r="O234" s="6">
        <v>492</v>
      </c>
      <c r="P234" s="6">
        <v>150</v>
      </c>
      <c r="Q234" s="6">
        <v>18</v>
      </c>
      <c r="R234" t="e" vm="223">
        <v>#VALUE!</v>
      </c>
    </row>
    <row r="235" spans="1:18" ht="15" customHeight="1" thickBot="1" x14ac:dyDescent="0.25">
      <c r="A235" s="5" t="s">
        <v>466</v>
      </c>
      <c r="B235" s="5" t="s">
        <v>453</v>
      </c>
      <c r="C235" s="5" t="s">
        <v>467</v>
      </c>
      <c r="D235" s="6">
        <v>510</v>
      </c>
      <c r="E235" s="5"/>
      <c r="F235" s="6">
        <v>20</v>
      </c>
      <c r="G235" s="6">
        <v>3.5</v>
      </c>
      <c r="H235" s="6">
        <v>0</v>
      </c>
      <c r="I235" s="6">
        <v>65</v>
      </c>
      <c r="J235" s="6">
        <v>1030</v>
      </c>
      <c r="K235" s="6">
        <v>54</v>
      </c>
      <c r="L235" s="6">
        <v>4</v>
      </c>
      <c r="M235" s="6">
        <v>6</v>
      </c>
      <c r="N235" s="6">
        <v>29</v>
      </c>
      <c r="O235" s="6">
        <v>491</v>
      </c>
      <c r="P235" s="6">
        <v>100</v>
      </c>
      <c r="Q235" s="6">
        <v>16.5</v>
      </c>
      <c r="R235" t="e" vm="224">
        <v>#VALUE!</v>
      </c>
    </row>
    <row r="236" spans="1:18" ht="15" customHeight="1" thickBot="1" x14ac:dyDescent="0.25">
      <c r="A236" s="5" t="s">
        <v>468</v>
      </c>
      <c r="B236" s="5" t="s">
        <v>453</v>
      </c>
      <c r="C236" s="5" t="s">
        <v>469</v>
      </c>
      <c r="D236" s="6">
        <v>370</v>
      </c>
      <c r="E236" s="5"/>
      <c r="F236" s="6">
        <v>20</v>
      </c>
      <c r="G236" s="6">
        <v>5</v>
      </c>
      <c r="H236" s="6">
        <v>0</v>
      </c>
      <c r="I236" s="6">
        <v>50</v>
      </c>
      <c r="J236" s="6">
        <v>850</v>
      </c>
      <c r="K236" s="6">
        <v>30</v>
      </c>
      <c r="L236" s="6">
        <v>2</v>
      </c>
      <c r="M236" s="6">
        <v>2</v>
      </c>
      <c r="N236" s="6">
        <v>18</v>
      </c>
      <c r="O236" s="6">
        <v>359</v>
      </c>
      <c r="P236" s="6">
        <v>120</v>
      </c>
      <c r="Q236" s="6">
        <v>15</v>
      </c>
      <c r="R236" t="e" vm="225">
        <v>#VALUE!</v>
      </c>
    </row>
    <row r="237" spans="1:18" ht="15" customHeight="1" thickBot="1" x14ac:dyDescent="0.25">
      <c r="A237" s="5" t="s">
        <v>470</v>
      </c>
      <c r="B237" s="5" t="s">
        <v>453</v>
      </c>
      <c r="C237" s="5" t="s">
        <v>471</v>
      </c>
      <c r="D237" s="6">
        <v>560</v>
      </c>
      <c r="E237" s="5"/>
      <c r="F237" s="6">
        <v>24</v>
      </c>
      <c r="G237" s="6">
        <v>7</v>
      </c>
      <c r="H237" s="6">
        <v>0</v>
      </c>
      <c r="I237" s="6">
        <v>115</v>
      </c>
      <c r="J237" s="6">
        <v>1020</v>
      </c>
      <c r="K237" s="6">
        <v>52</v>
      </c>
      <c r="L237" s="6">
        <v>7</v>
      </c>
      <c r="M237" s="6">
        <v>40</v>
      </c>
      <c r="N237" s="6">
        <v>38</v>
      </c>
      <c r="O237" s="6">
        <v>569</v>
      </c>
      <c r="P237" s="6">
        <v>120</v>
      </c>
      <c r="Q237" s="6">
        <v>17</v>
      </c>
      <c r="R237" t="e" vm="226">
        <v>#VALUE!</v>
      </c>
    </row>
    <row r="238" spans="1:18" ht="15" customHeight="1" thickBot="1" x14ac:dyDescent="0.25">
      <c r="A238" s="5" t="s">
        <v>472</v>
      </c>
      <c r="B238" s="5" t="s">
        <v>453</v>
      </c>
      <c r="C238" s="5" t="s">
        <v>473</v>
      </c>
      <c r="D238" s="6">
        <v>340</v>
      </c>
      <c r="E238" s="5"/>
      <c r="F238" s="6">
        <v>17</v>
      </c>
      <c r="G238" s="6">
        <v>4</v>
      </c>
      <c r="H238" s="6">
        <v>0</v>
      </c>
      <c r="I238" s="6">
        <v>55</v>
      </c>
      <c r="J238" s="6">
        <v>550</v>
      </c>
      <c r="K238" s="6">
        <v>29</v>
      </c>
      <c r="L238" s="6">
        <v>4</v>
      </c>
      <c r="M238" s="6">
        <v>22</v>
      </c>
      <c r="N238" s="6">
        <v>20</v>
      </c>
      <c r="O238" s="6">
        <v>346</v>
      </c>
      <c r="P238" s="6">
        <v>70</v>
      </c>
      <c r="Q238" s="6">
        <v>13</v>
      </c>
      <c r="R238" t="e" vm="227">
        <v>#VALUE!</v>
      </c>
    </row>
    <row r="239" spans="1:18" ht="15" customHeight="1" thickBot="1" x14ac:dyDescent="0.25">
      <c r="A239" s="5" t="s">
        <v>474</v>
      </c>
      <c r="B239" s="5" t="s">
        <v>453</v>
      </c>
      <c r="C239" s="5" t="s">
        <v>475</v>
      </c>
      <c r="D239" s="6">
        <v>460</v>
      </c>
      <c r="E239" s="5"/>
      <c r="F239" s="6">
        <v>17</v>
      </c>
      <c r="G239" s="6">
        <v>4.5</v>
      </c>
      <c r="H239" s="6">
        <v>0</v>
      </c>
      <c r="I239" s="6">
        <v>105</v>
      </c>
      <c r="J239" s="6">
        <v>1090</v>
      </c>
      <c r="K239" s="6">
        <v>41</v>
      </c>
      <c r="L239" s="6">
        <v>7</v>
      </c>
      <c r="M239" s="6">
        <v>29</v>
      </c>
      <c r="N239" s="6">
        <v>41</v>
      </c>
      <c r="O239" s="6">
        <v>453</v>
      </c>
      <c r="P239" s="6">
        <v>120</v>
      </c>
      <c r="Q239" s="6">
        <v>12.5</v>
      </c>
      <c r="R239" t="e" vm="228">
        <v>#VALUE!</v>
      </c>
    </row>
    <row r="240" spans="1:18" ht="15" customHeight="1" thickBot="1" x14ac:dyDescent="0.25">
      <c r="A240" s="5" t="s">
        <v>476</v>
      </c>
      <c r="B240" s="5" t="s">
        <v>453</v>
      </c>
      <c r="C240" s="5" t="s">
        <v>477</v>
      </c>
      <c r="D240" s="6">
        <v>290</v>
      </c>
      <c r="E240" s="5"/>
      <c r="F240" s="6">
        <v>13</v>
      </c>
      <c r="G240" s="6">
        <v>2.5</v>
      </c>
      <c r="H240" s="6">
        <v>0</v>
      </c>
      <c r="I240" s="6">
        <v>50</v>
      </c>
      <c r="J240" s="6">
        <v>570</v>
      </c>
      <c r="K240" s="6">
        <v>23</v>
      </c>
      <c r="L240" s="6">
        <v>5</v>
      </c>
      <c r="M240" s="6">
        <v>15</v>
      </c>
      <c r="N240" s="6">
        <v>23</v>
      </c>
      <c r="O240" s="6">
        <v>285</v>
      </c>
      <c r="P240" s="6">
        <v>70</v>
      </c>
      <c r="Q240" s="6">
        <v>10.5</v>
      </c>
      <c r="R240" t="e" vm="229">
        <v>#VALUE!</v>
      </c>
    </row>
    <row r="241" spans="1:18" ht="15" customHeight="1" thickBot="1" x14ac:dyDescent="0.25">
      <c r="A241" s="5" t="s">
        <v>478</v>
      </c>
      <c r="B241" s="5" t="s">
        <v>453</v>
      </c>
      <c r="C241" s="5" t="s">
        <v>479</v>
      </c>
      <c r="D241" s="6">
        <v>240</v>
      </c>
      <c r="E241" s="5"/>
      <c r="F241" s="6">
        <v>15</v>
      </c>
      <c r="G241" s="6">
        <v>4</v>
      </c>
      <c r="H241" s="6">
        <v>0</v>
      </c>
      <c r="I241" s="6">
        <v>30</v>
      </c>
      <c r="J241" s="6">
        <v>500</v>
      </c>
      <c r="K241" s="6">
        <v>19</v>
      </c>
      <c r="L241" s="6">
        <v>3</v>
      </c>
      <c r="M241" s="6">
        <v>4</v>
      </c>
      <c r="N241" s="6">
        <v>8</v>
      </c>
      <c r="O241" s="6">
        <v>240</v>
      </c>
      <c r="P241" s="6">
        <v>70</v>
      </c>
      <c r="Q241" s="6">
        <v>11</v>
      </c>
      <c r="R241" t="e" vm="230">
        <v>#VALUE!</v>
      </c>
    </row>
    <row r="242" spans="1:18" ht="15" customHeight="1" thickBot="1" x14ac:dyDescent="0.25">
      <c r="A242" s="5" t="s">
        <v>480</v>
      </c>
      <c r="B242" s="5" t="s">
        <v>453</v>
      </c>
      <c r="C242" s="5" t="s">
        <v>481</v>
      </c>
      <c r="D242" s="6">
        <v>250</v>
      </c>
      <c r="E242" s="5"/>
      <c r="F242" s="6">
        <v>18</v>
      </c>
      <c r="G242" s="6">
        <v>4</v>
      </c>
      <c r="H242" s="6">
        <v>0</v>
      </c>
      <c r="I242" s="6">
        <v>20</v>
      </c>
      <c r="J242" s="6">
        <v>460</v>
      </c>
      <c r="K242" s="6">
        <v>18</v>
      </c>
      <c r="L242" s="6">
        <v>2</v>
      </c>
      <c r="M242" s="6">
        <v>4</v>
      </c>
      <c r="N242" s="6">
        <v>7</v>
      </c>
      <c r="O242" s="6">
        <v>251</v>
      </c>
      <c r="P242" s="6">
        <v>60</v>
      </c>
      <c r="Q242" s="6">
        <v>14</v>
      </c>
      <c r="R242" t="e" vm="231">
        <v>#VALUE!</v>
      </c>
    </row>
    <row r="243" spans="1:18" ht="15" customHeight="1" thickBot="1" x14ac:dyDescent="0.25">
      <c r="A243" s="5" t="s">
        <v>482</v>
      </c>
      <c r="B243" s="5" t="s">
        <v>453</v>
      </c>
      <c r="C243" s="5" t="s">
        <v>483</v>
      </c>
      <c r="D243" s="6">
        <v>600</v>
      </c>
      <c r="E243" s="5"/>
      <c r="F243" s="6">
        <v>41</v>
      </c>
      <c r="G243" s="6">
        <v>11</v>
      </c>
      <c r="H243" s="6">
        <v>0</v>
      </c>
      <c r="I243" s="6">
        <v>135</v>
      </c>
      <c r="J243" s="6">
        <v>1220</v>
      </c>
      <c r="K243" s="6">
        <v>18</v>
      </c>
      <c r="L243" s="6">
        <v>7</v>
      </c>
      <c r="M243" s="6">
        <v>7</v>
      </c>
      <c r="N243" s="6">
        <v>42</v>
      </c>
      <c r="O243" s="6">
        <v>576</v>
      </c>
      <c r="P243" s="6">
        <v>150</v>
      </c>
      <c r="Q243" s="6">
        <v>30</v>
      </c>
      <c r="R243" t="e" vm="232">
        <v>#VALUE!</v>
      </c>
    </row>
    <row r="244" spans="1:18" ht="15" customHeight="1" thickBot="1" x14ac:dyDescent="0.25">
      <c r="A244" s="5" t="s">
        <v>484</v>
      </c>
      <c r="B244" s="5" t="s">
        <v>453</v>
      </c>
      <c r="C244" s="5" t="s">
        <v>485</v>
      </c>
      <c r="D244" s="6">
        <v>300</v>
      </c>
      <c r="E244" s="5"/>
      <c r="F244" s="6">
        <v>20</v>
      </c>
      <c r="G244" s="6">
        <v>6</v>
      </c>
      <c r="H244" s="6">
        <v>0</v>
      </c>
      <c r="I244" s="6">
        <v>70</v>
      </c>
      <c r="J244" s="6">
        <v>620</v>
      </c>
      <c r="K244" s="6">
        <v>10</v>
      </c>
      <c r="L244" s="6">
        <v>4</v>
      </c>
      <c r="M244" s="6">
        <v>4</v>
      </c>
      <c r="N244" s="6">
        <v>21</v>
      </c>
      <c r="O244" s="6">
        <v>289</v>
      </c>
      <c r="P244" s="6">
        <v>80</v>
      </c>
      <c r="Q244" s="6">
        <v>14</v>
      </c>
      <c r="R244" t="e" vm="233">
        <v>#VALUE!</v>
      </c>
    </row>
    <row r="245" spans="1:18" ht="15" customHeight="1" thickBot="1" x14ac:dyDescent="0.25">
      <c r="A245" s="5" t="s">
        <v>486</v>
      </c>
      <c r="B245" s="5" t="s">
        <v>453</v>
      </c>
      <c r="C245" s="5" t="s">
        <v>487</v>
      </c>
      <c r="D245" s="6">
        <v>720</v>
      </c>
      <c r="E245" s="5"/>
      <c r="F245" s="6">
        <v>42</v>
      </c>
      <c r="G245" s="6">
        <v>12</v>
      </c>
      <c r="H245" s="6">
        <v>1</v>
      </c>
      <c r="I245" s="6">
        <v>150</v>
      </c>
      <c r="J245" s="6">
        <v>1680</v>
      </c>
      <c r="K245" s="6">
        <v>44</v>
      </c>
      <c r="L245" s="6">
        <v>8</v>
      </c>
      <c r="M245" s="6">
        <v>6</v>
      </c>
      <c r="N245" s="6">
        <v>42</v>
      </c>
      <c r="O245" s="6">
        <v>696</v>
      </c>
      <c r="P245" s="6">
        <v>140</v>
      </c>
      <c r="Q245" s="6">
        <v>29</v>
      </c>
      <c r="R245" t="e" vm="234">
        <v>#VALUE!</v>
      </c>
    </row>
    <row r="246" spans="1:18" ht="15" customHeight="1" thickBot="1" x14ac:dyDescent="0.25">
      <c r="A246" s="5" t="s">
        <v>488</v>
      </c>
      <c r="B246" s="5" t="s">
        <v>453</v>
      </c>
      <c r="C246" s="5" t="s">
        <v>489</v>
      </c>
      <c r="D246" s="6">
        <v>410</v>
      </c>
      <c r="E246" s="5"/>
      <c r="F246" s="6">
        <v>23</v>
      </c>
      <c r="G246" s="6">
        <v>6</v>
      </c>
      <c r="H246" s="6">
        <v>0.5</v>
      </c>
      <c r="I246" s="6">
        <v>75</v>
      </c>
      <c r="J246" s="6">
        <v>930</v>
      </c>
      <c r="K246" s="6">
        <v>30</v>
      </c>
      <c r="L246" s="6">
        <v>5</v>
      </c>
      <c r="M246" s="6">
        <v>4</v>
      </c>
      <c r="N246" s="6">
        <v>23</v>
      </c>
      <c r="O246" s="6">
        <v>397</v>
      </c>
      <c r="P246" s="6">
        <v>80</v>
      </c>
      <c r="Q246" s="6">
        <v>16.5</v>
      </c>
      <c r="R246" t="e" vm="235">
        <v>#VALUE!</v>
      </c>
    </row>
    <row r="247" spans="1:18" ht="15" customHeight="1" thickBot="1" x14ac:dyDescent="0.25">
      <c r="A247" s="5" t="s">
        <v>490</v>
      </c>
      <c r="B247" s="5" t="s">
        <v>453</v>
      </c>
      <c r="C247" s="5" t="s">
        <v>491</v>
      </c>
      <c r="D247" s="6">
        <v>660</v>
      </c>
      <c r="E247" s="5"/>
      <c r="F247" s="6">
        <v>32</v>
      </c>
      <c r="G247" s="6">
        <v>13</v>
      </c>
      <c r="H247" s="6">
        <v>1</v>
      </c>
      <c r="I247" s="6">
        <v>85</v>
      </c>
      <c r="J247" s="6">
        <v>1820</v>
      </c>
      <c r="K247" s="6">
        <v>63</v>
      </c>
      <c r="L247" s="6">
        <v>10</v>
      </c>
      <c r="M247" s="6">
        <v>18</v>
      </c>
      <c r="N247" s="6">
        <v>32</v>
      </c>
      <c r="O247" s="6">
        <v>659</v>
      </c>
      <c r="P247" s="6">
        <v>160</v>
      </c>
      <c r="Q247" s="6">
        <v>18</v>
      </c>
      <c r="R247" t="e" vm="236">
        <v>#VALUE!</v>
      </c>
    </row>
    <row r="248" spans="1:18" ht="15" customHeight="1" thickBot="1" x14ac:dyDescent="0.25">
      <c r="A248" s="5" t="s">
        <v>492</v>
      </c>
      <c r="B248" s="5" t="s">
        <v>453</v>
      </c>
      <c r="C248" s="5" t="s">
        <v>493</v>
      </c>
      <c r="D248" s="6">
        <v>470</v>
      </c>
      <c r="E248" s="5"/>
      <c r="F248" s="6">
        <v>23</v>
      </c>
      <c r="G248" s="6">
        <v>8</v>
      </c>
      <c r="H248" s="6">
        <v>0.5</v>
      </c>
      <c r="I248" s="6">
        <v>45</v>
      </c>
      <c r="J248" s="6">
        <v>1320</v>
      </c>
      <c r="K248" s="6">
        <v>49</v>
      </c>
      <c r="L248" s="6">
        <v>7</v>
      </c>
      <c r="M248" s="6">
        <v>12</v>
      </c>
      <c r="N248" s="6">
        <v>19</v>
      </c>
      <c r="O248" s="6">
        <v>471</v>
      </c>
      <c r="P248" s="6">
        <v>90</v>
      </c>
      <c r="Q248" s="6">
        <v>14.5</v>
      </c>
      <c r="R248" t="e" vm="237">
        <v>#VALUE!</v>
      </c>
    </row>
    <row r="249" spans="1:18" ht="15" customHeight="1" thickBot="1" x14ac:dyDescent="0.25">
      <c r="A249" s="5" t="s">
        <v>494</v>
      </c>
      <c r="B249" s="5" t="s">
        <v>453</v>
      </c>
      <c r="C249" s="5" t="s">
        <v>495</v>
      </c>
      <c r="D249" s="6">
        <v>35</v>
      </c>
      <c r="E249" s="5"/>
      <c r="F249" s="6">
        <v>0</v>
      </c>
      <c r="G249" s="6">
        <v>0</v>
      </c>
      <c r="H249" s="6">
        <v>0</v>
      </c>
      <c r="I249" s="6">
        <v>0</v>
      </c>
      <c r="J249" s="6">
        <v>0</v>
      </c>
      <c r="K249" s="6">
        <v>9</v>
      </c>
      <c r="L249" s="6">
        <v>2</v>
      </c>
      <c r="M249" s="6">
        <v>7</v>
      </c>
      <c r="N249" s="6">
        <v>0</v>
      </c>
      <c r="O249" s="6">
        <v>42</v>
      </c>
      <c r="P249" s="6">
        <v>50</v>
      </c>
      <c r="Q249" s="6">
        <v>0</v>
      </c>
      <c r="R249" t="e" vm="238">
        <v>#VALUE!</v>
      </c>
    </row>
    <row r="250" spans="1:18" ht="15" customHeight="1" thickBot="1" x14ac:dyDescent="0.25">
      <c r="A250" s="5" t="s">
        <v>496</v>
      </c>
      <c r="B250" s="5" t="s">
        <v>453</v>
      </c>
      <c r="C250" s="5" t="s">
        <v>497</v>
      </c>
      <c r="D250" s="6">
        <v>490</v>
      </c>
      <c r="E250" s="5"/>
      <c r="F250" s="6">
        <v>28</v>
      </c>
      <c r="G250" s="6">
        <v>9</v>
      </c>
      <c r="H250" s="6">
        <v>0</v>
      </c>
      <c r="I250" s="6">
        <v>35</v>
      </c>
      <c r="J250" s="6">
        <v>550</v>
      </c>
      <c r="K250" s="6">
        <v>45</v>
      </c>
      <c r="L250" s="6">
        <v>4</v>
      </c>
      <c r="M250" s="6">
        <v>2</v>
      </c>
      <c r="N250" s="6">
        <v>14</v>
      </c>
      <c r="O250" s="6">
        <v>487</v>
      </c>
      <c r="P250" s="6">
        <v>75</v>
      </c>
      <c r="Q250" s="6">
        <v>19</v>
      </c>
      <c r="R250" t="e" vm="239">
        <v>#VALUE!</v>
      </c>
    </row>
    <row r="251" spans="1:18" ht="15" customHeight="1" thickBot="1" x14ac:dyDescent="0.25">
      <c r="A251" s="5" t="s">
        <v>498</v>
      </c>
      <c r="B251" s="5" t="s">
        <v>453</v>
      </c>
      <c r="C251" s="5" t="s">
        <v>499</v>
      </c>
      <c r="D251" s="6">
        <v>440</v>
      </c>
      <c r="E251" s="5"/>
      <c r="F251" s="6">
        <v>14</v>
      </c>
      <c r="G251" s="6">
        <v>6</v>
      </c>
      <c r="H251" s="6">
        <v>0</v>
      </c>
      <c r="I251" s="6">
        <v>35</v>
      </c>
      <c r="J251" s="6">
        <v>550</v>
      </c>
      <c r="K251" s="6">
        <v>64</v>
      </c>
      <c r="L251" s="6">
        <v>7</v>
      </c>
      <c r="M251" s="6">
        <v>4</v>
      </c>
      <c r="N251" s="6">
        <v>17</v>
      </c>
      <c r="O251" s="6">
        <v>433</v>
      </c>
      <c r="P251" s="6">
        <v>70</v>
      </c>
      <c r="Q251" s="6">
        <v>8</v>
      </c>
      <c r="R251" t="e" vm="240">
        <v>#VALUE!</v>
      </c>
    </row>
    <row r="252" spans="1:18" ht="15" customHeight="1" thickBot="1" x14ac:dyDescent="0.25">
      <c r="A252" s="5" t="s">
        <v>500</v>
      </c>
      <c r="B252" s="5" t="s">
        <v>453</v>
      </c>
      <c r="C252" s="5" t="s">
        <v>501</v>
      </c>
      <c r="D252" s="6">
        <v>430</v>
      </c>
      <c r="E252" s="5"/>
      <c r="F252" s="6">
        <v>13</v>
      </c>
      <c r="G252" s="6">
        <v>7</v>
      </c>
      <c r="H252" s="6">
        <v>0</v>
      </c>
      <c r="I252" s="6">
        <v>30</v>
      </c>
      <c r="J252" s="6">
        <v>560</v>
      </c>
      <c r="K252" s="6">
        <v>65</v>
      </c>
      <c r="L252" s="6">
        <v>7</v>
      </c>
      <c r="M252" s="6">
        <v>5</v>
      </c>
      <c r="N252" s="6">
        <v>14</v>
      </c>
      <c r="O252" s="6">
        <v>428</v>
      </c>
      <c r="P252" s="6">
        <v>65</v>
      </c>
      <c r="Q252" s="6">
        <v>6</v>
      </c>
      <c r="R252" t="e" vm="240">
        <v>#VALUE!</v>
      </c>
    </row>
    <row r="253" spans="1:18" ht="15" customHeight="1" thickBot="1" x14ac:dyDescent="0.25">
      <c r="A253" s="5" t="s">
        <v>502</v>
      </c>
      <c r="B253" s="5" t="s">
        <v>453</v>
      </c>
      <c r="C253" s="5" t="s">
        <v>503</v>
      </c>
      <c r="D253" s="6">
        <v>460</v>
      </c>
      <c r="E253" s="5"/>
      <c r="F253" s="6">
        <v>11</v>
      </c>
      <c r="G253" s="6">
        <v>5</v>
      </c>
      <c r="H253" s="6">
        <v>0</v>
      </c>
      <c r="I253" s="6">
        <v>35</v>
      </c>
      <c r="J253" s="6">
        <v>710</v>
      </c>
      <c r="K253" s="6">
        <v>71</v>
      </c>
      <c r="L253" s="6">
        <v>8</v>
      </c>
      <c r="M253" s="6">
        <v>7</v>
      </c>
      <c r="N253" s="6">
        <v>19</v>
      </c>
      <c r="O253" s="6">
        <v>453</v>
      </c>
      <c r="P253" s="6">
        <v>80</v>
      </c>
      <c r="Q253" s="6">
        <v>6</v>
      </c>
      <c r="R253" t="e" vm="240">
        <v>#VALUE!</v>
      </c>
    </row>
    <row r="254" spans="1:18" ht="15" customHeight="1" thickBot="1" x14ac:dyDescent="0.25">
      <c r="A254" s="5" t="s">
        <v>504</v>
      </c>
      <c r="B254" s="5" t="s">
        <v>453</v>
      </c>
      <c r="C254" s="5" t="s">
        <v>505</v>
      </c>
      <c r="D254" s="6">
        <v>250</v>
      </c>
      <c r="E254" s="5"/>
      <c r="F254" s="6">
        <v>7</v>
      </c>
      <c r="G254" s="6">
        <v>3</v>
      </c>
      <c r="H254" s="6">
        <v>0.5</v>
      </c>
      <c r="I254" s="6">
        <v>50</v>
      </c>
      <c r="J254" s="6">
        <v>1170</v>
      </c>
      <c r="K254" s="6">
        <v>23</v>
      </c>
      <c r="L254" s="6">
        <v>5</v>
      </c>
      <c r="M254" s="6">
        <v>9</v>
      </c>
      <c r="N254" s="6">
        <v>23</v>
      </c>
      <c r="O254" s="6">
        <v>239</v>
      </c>
      <c r="P254" s="6">
        <v>80</v>
      </c>
      <c r="Q254" s="6">
        <v>3.5</v>
      </c>
      <c r="R254" t="e" vm="241">
        <v>#VALUE!</v>
      </c>
    </row>
    <row r="255" spans="1:18" ht="15" customHeight="1" thickBot="1" x14ac:dyDescent="0.25">
      <c r="A255" s="5" t="s">
        <v>506</v>
      </c>
      <c r="B255" s="5" t="s">
        <v>453</v>
      </c>
      <c r="C255" s="5" t="s">
        <v>507</v>
      </c>
      <c r="D255" s="6">
        <v>170</v>
      </c>
      <c r="E255" s="5"/>
      <c r="F255" s="6">
        <v>5</v>
      </c>
      <c r="G255" s="6">
        <v>2</v>
      </c>
      <c r="H255" s="6">
        <v>0</v>
      </c>
      <c r="I255" s="6">
        <v>35</v>
      </c>
      <c r="J255" s="6">
        <v>780</v>
      </c>
      <c r="K255" s="6">
        <v>16</v>
      </c>
      <c r="L255" s="6">
        <v>4</v>
      </c>
      <c r="M255" s="6">
        <v>6</v>
      </c>
      <c r="N255" s="6">
        <v>15</v>
      </c>
      <c r="O255" s="6">
        <v>163</v>
      </c>
      <c r="P255" s="6">
        <v>60</v>
      </c>
      <c r="Q255" s="6">
        <v>3</v>
      </c>
      <c r="R255" t="e" vm="242">
        <v>#VALUE!</v>
      </c>
    </row>
    <row r="256" spans="1:18" ht="15" customHeight="1" thickBot="1" x14ac:dyDescent="0.25">
      <c r="A256" s="5" t="s">
        <v>508</v>
      </c>
      <c r="B256" s="5" t="s">
        <v>453</v>
      </c>
      <c r="C256" s="5" t="s">
        <v>509</v>
      </c>
      <c r="D256" s="6">
        <v>500</v>
      </c>
      <c r="E256" s="5"/>
      <c r="F256" s="6">
        <v>25</v>
      </c>
      <c r="G256" s="6">
        <v>8</v>
      </c>
      <c r="H256" s="6">
        <v>0.5</v>
      </c>
      <c r="I256" s="6">
        <v>35</v>
      </c>
      <c r="J256" s="6">
        <v>710</v>
      </c>
      <c r="K256" s="6">
        <v>53</v>
      </c>
      <c r="L256" s="6">
        <v>6</v>
      </c>
      <c r="M256" s="6">
        <v>4</v>
      </c>
      <c r="N256" s="6">
        <v>16</v>
      </c>
      <c r="O256" s="6">
        <v>496</v>
      </c>
      <c r="P256" s="6">
        <v>95</v>
      </c>
      <c r="Q256" s="6">
        <v>16.5</v>
      </c>
      <c r="R256" t="e" vm="243">
        <v>#VALUE!</v>
      </c>
    </row>
    <row r="257" spans="1:18" ht="15" customHeight="1" thickBot="1" x14ac:dyDescent="0.25">
      <c r="A257" s="5" t="s">
        <v>510</v>
      </c>
      <c r="B257" s="5" t="s">
        <v>453</v>
      </c>
      <c r="C257" s="5" t="s">
        <v>511</v>
      </c>
      <c r="D257" s="6">
        <v>230</v>
      </c>
      <c r="E257" s="5"/>
      <c r="F257" s="6">
        <v>10</v>
      </c>
      <c r="G257" s="6">
        <v>2</v>
      </c>
      <c r="H257" s="6">
        <v>0</v>
      </c>
      <c r="I257" s="6">
        <v>0</v>
      </c>
      <c r="J257" s="6">
        <v>15</v>
      </c>
      <c r="K257" s="6">
        <v>30</v>
      </c>
      <c r="L257" s="6">
        <v>3</v>
      </c>
      <c r="M257" s="6">
        <v>0</v>
      </c>
      <c r="N257" s="6">
        <v>3</v>
      </c>
      <c r="O257" s="6">
        <v>229</v>
      </c>
      <c r="P257" s="6">
        <v>50</v>
      </c>
      <c r="Q257" s="6">
        <v>8</v>
      </c>
      <c r="R257" t="e" vm="244">
        <v>#VALUE!</v>
      </c>
    </row>
    <row r="258" spans="1:18" ht="15" customHeight="1" thickBot="1" x14ac:dyDescent="0.25">
      <c r="A258" s="5" t="s">
        <v>512</v>
      </c>
      <c r="B258" s="5" t="s">
        <v>453</v>
      </c>
      <c r="C258" s="5" t="s">
        <v>513</v>
      </c>
      <c r="D258" s="6">
        <v>530</v>
      </c>
      <c r="E258" s="5"/>
      <c r="F258" s="6">
        <v>24</v>
      </c>
      <c r="G258" s="6">
        <v>4.5</v>
      </c>
      <c r="H258" s="6">
        <v>0</v>
      </c>
      <c r="I258" s="6">
        <v>0</v>
      </c>
      <c r="J258" s="6">
        <v>520</v>
      </c>
      <c r="K258" s="6">
        <v>70</v>
      </c>
      <c r="L258" s="6">
        <v>6</v>
      </c>
      <c r="M258" s="6">
        <v>0</v>
      </c>
      <c r="N258" s="6">
        <v>7</v>
      </c>
      <c r="O258" s="6">
        <v>528</v>
      </c>
      <c r="P258" s="6">
        <v>75</v>
      </c>
      <c r="Q258" s="6">
        <v>19.5</v>
      </c>
      <c r="R258" t="e" vm="245">
        <v>#VALUE!</v>
      </c>
    </row>
    <row r="259" spans="1:18" ht="15" customHeight="1" thickBot="1" x14ac:dyDescent="0.25">
      <c r="A259" s="5" t="s">
        <v>514</v>
      </c>
      <c r="B259" s="5" t="s">
        <v>453</v>
      </c>
      <c r="C259" s="5" t="s">
        <v>515</v>
      </c>
      <c r="D259" s="6">
        <v>420</v>
      </c>
      <c r="E259" s="5"/>
      <c r="F259" s="6">
        <v>19</v>
      </c>
      <c r="G259" s="6">
        <v>3.5</v>
      </c>
      <c r="H259" s="6">
        <v>0</v>
      </c>
      <c r="I259" s="6">
        <v>0</v>
      </c>
      <c r="J259" s="6">
        <v>420</v>
      </c>
      <c r="K259" s="6">
        <v>56</v>
      </c>
      <c r="L259" s="6">
        <v>5</v>
      </c>
      <c r="M259" s="6">
        <v>0</v>
      </c>
      <c r="N259" s="6">
        <v>6</v>
      </c>
      <c r="O259" s="6">
        <v>418</v>
      </c>
      <c r="P259" s="6">
        <v>60</v>
      </c>
      <c r="Q259" s="6">
        <v>15.5</v>
      </c>
      <c r="R259" t="e" vm="246">
        <v>#VALUE!</v>
      </c>
    </row>
    <row r="260" spans="1:18" ht="15" customHeight="1" thickBot="1" x14ac:dyDescent="0.25">
      <c r="A260" s="5" t="s">
        <v>516</v>
      </c>
      <c r="B260" s="5" t="s">
        <v>453</v>
      </c>
      <c r="C260" s="5" t="s">
        <v>517</v>
      </c>
      <c r="D260" s="6">
        <v>320</v>
      </c>
      <c r="E260" s="5"/>
      <c r="F260" s="6">
        <v>15</v>
      </c>
      <c r="G260" s="6">
        <v>2.5</v>
      </c>
      <c r="H260" s="6">
        <v>0</v>
      </c>
      <c r="I260" s="6">
        <v>0</v>
      </c>
      <c r="J260" s="6">
        <v>320</v>
      </c>
      <c r="K260" s="6">
        <v>43</v>
      </c>
      <c r="L260" s="6">
        <v>4</v>
      </c>
      <c r="M260" s="6">
        <v>0</v>
      </c>
      <c r="N260" s="6">
        <v>5</v>
      </c>
      <c r="O260" s="6">
        <v>318</v>
      </c>
      <c r="P260" s="6">
        <v>50</v>
      </c>
      <c r="Q260" s="6">
        <v>12.5</v>
      </c>
      <c r="R260" t="e" vm="247">
        <v>#VALUE!</v>
      </c>
    </row>
    <row r="261" spans="1:18" ht="15" customHeight="1" thickBot="1" x14ac:dyDescent="0.25">
      <c r="A261" s="5" t="s">
        <v>518</v>
      </c>
      <c r="B261" s="5" t="s">
        <v>453</v>
      </c>
      <c r="C261" s="5" t="s">
        <v>519</v>
      </c>
      <c r="D261" s="6">
        <v>270</v>
      </c>
      <c r="E261" s="5"/>
      <c r="F261" s="6">
        <v>0</v>
      </c>
      <c r="G261" s="6">
        <v>0</v>
      </c>
      <c r="H261" s="6">
        <v>0</v>
      </c>
      <c r="I261" s="6">
        <v>0</v>
      </c>
      <c r="J261" s="6">
        <v>25</v>
      </c>
      <c r="K261" s="6">
        <v>61</v>
      </c>
      <c r="L261" s="6">
        <v>7</v>
      </c>
      <c r="M261" s="6">
        <v>3</v>
      </c>
      <c r="N261" s="6">
        <v>7</v>
      </c>
      <c r="O261" s="6">
        <v>266</v>
      </c>
      <c r="P261" s="6">
        <v>60</v>
      </c>
      <c r="Q261" s="6">
        <v>0</v>
      </c>
      <c r="R261" t="e" vm="248">
        <v>#VALUE!</v>
      </c>
    </row>
    <row r="262" spans="1:18" ht="15" customHeight="1" thickBot="1" x14ac:dyDescent="0.25">
      <c r="A262" s="5" t="s">
        <v>520</v>
      </c>
      <c r="B262" s="5" t="s">
        <v>453</v>
      </c>
      <c r="C262" s="5" t="s">
        <v>521</v>
      </c>
      <c r="D262" s="6">
        <v>310</v>
      </c>
      <c r="E262" s="5"/>
      <c r="F262" s="6">
        <v>2.5</v>
      </c>
      <c r="G262" s="6">
        <v>2.5</v>
      </c>
      <c r="H262" s="6">
        <v>0</v>
      </c>
      <c r="I262" s="6">
        <v>10</v>
      </c>
      <c r="J262" s="6">
        <v>35</v>
      </c>
      <c r="K262" s="6">
        <v>63</v>
      </c>
      <c r="L262" s="6">
        <v>7</v>
      </c>
      <c r="M262" s="6">
        <v>4</v>
      </c>
      <c r="N262" s="6">
        <v>8</v>
      </c>
      <c r="O262" s="6">
        <v>309</v>
      </c>
      <c r="P262" s="6">
        <v>50</v>
      </c>
      <c r="Q262" s="6">
        <v>0</v>
      </c>
      <c r="R262" t="e" vm="249">
        <v>#VALUE!</v>
      </c>
    </row>
    <row r="263" spans="1:18" ht="15" customHeight="1" thickBot="1" x14ac:dyDescent="0.25">
      <c r="A263" s="5" t="s">
        <v>522</v>
      </c>
      <c r="B263" s="5" t="s">
        <v>453</v>
      </c>
      <c r="C263" s="5" t="s">
        <v>523</v>
      </c>
      <c r="D263" s="6">
        <v>400</v>
      </c>
      <c r="E263" s="5"/>
      <c r="F263" s="6">
        <v>0</v>
      </c>
      <c r="G263" s="6">
        <v>0</v>
      </c>
      <c r="H263" s="6">
        <v>0</v>
      </c>
      <c r="I263" s="6">
        <v>0</v>
      </c>
      <c r="J263" s="6">
        <v>90</v>
      </c>
      <c r="K263" s="6">
        <v>109</v>
      </c>
      <c r="L263" s="6">
        <v>0</v>
      </c>
      <c r="M263" s="6">
        <v>109</v>
      </c>
      <c r="N263" s="6">
        <v>0</v>
      </c>
      <c r="O263" s="6">
        <v>509</v>
      </c>
      <c r="P263" s="6">
        <v>55</v>
      </c>
      <c r="Q263" s="6">
        <v>0</v>
      </c>
      <c r="R263" t="e" vm="250">
        <v>#VALUE!</v>
      </c>
    </row>
    <row r="264" spans="1:18" ht="15" customHeight="1" thickBot="1" x14ac:dyDescent="0.25">
      <c r="A264" s="5" t="s">
        <v>524</v>
      </c>
      <c r="B264" s="5" t="s">
        <v>453</v>
      </c>
      <c r="C264" s="5" t="s">
        <v>525</v>
      </c>
      <c r="D264" s="6">
        <v>0</v>
      </c>
      <c r="E264" s="5"/>
      <c r="F264" s="6">
        <v>0</v>
      </c>
      <c r="G264" s="6">
        <v>0</v>
      </c>
      <c r="H264" s="6">
        <v>0</v>
      </c>
      <c r="I264" s="6">
        <v>0</v>
      </c>
      <c r="J264" s="6">
        <v>100</v>
      </c>
      <c r="K264" s="6">
        <v>1</v>
      </c>
      <c r="L264" s="6">
        <v>0</v>
      </c>
      <c r="M264" s="6">
        <v>0</v>
      </c>
      <c r="N264" s="6">
        <v>0</v>
      </c>
      <c r="O264" s="6">
        <v>0</v>
      </c>
      <c r="P264" s="6">
        <v>55</v>
      </c>
      <c r="Q264" s="6">
        <v>0</v>
      </c>
      <c r="R264" t="e" vm="251">
        <v>#VALUE!</v>
      </c>
    </row>
    <row r="265" spans="1:18" ht="15" customHeight="1" thickBot="1" x14ac:dyDescent="0.25">
      <c r="A265" s="5" t="s">
        <v>526</v>
      </c>
      <c r="B265" s="5" t="s">
        <v>453</v>
      </c>
      <c r="C265" s="5" t="s">
        <v>527</v>
      </c>
      <c r="D265" s="6">
        <v>0</v>
      </c>
      <c r="E265" s="5"/>
      <c r="F265" s="6">
        <v>0</v>
      </c>
      <c r="G265" s="6">
        <v>0</v>
      </c>
      <c r="H265" s="6">
        <v>0</v>
      </c>
      <c r="I265" s="6">
        <v>0</v>
      </c>
      <c r="J265" s="6">
        <v>125</v>
      </c>
      <c r="K265" s="6">
        <v>1</v>
      </c>
      <c r="L265" s="6">
        <v>0</v>
      </c>
      <c r="M265" s="6">
        <v>0</v>
      </c>
      <c r="N265" s="6">
        <v>0</v>
      </c>
      <c r="O265" s="6">
        <v>0</v>
      </c>
      <c r="P265" s="6">
        <v>55</v>
      </c>
      <c r="Q265" s="6">
        <v>0</v>
      </c>
      <c r="R265" t="e" vm="252">
        <v>#VALUE!</v>
      </c>
    </row>
    <row r="266" spans="1:18" ht="15" customHeight="1" thickBot="1" x14ac:dyDescent="0.25">
      <c r="A266" s="5" t="s">
        <v>528</v>
      </c>
      <c r="B266" s="5" t="s">
        <v>453</v>
      </c>
      <c r="C266" s="5" t="s">
        <v>529</v>
      </c>
      <c r="D266" s="6">
        <v>430</v>
      </c>
      <c r="E266" s="5"/>
      <c r="F266" s="6">
        <v>0</v>
      </c>
      <c r="G266" s="6">
        <v>0</v>
      </c>
      <c r="H266" s="6">
        <v>0</v>
      </c>
      <c r="I266" s="6">
        <v>0</v>
      </c>
      <c r="J266" s="6">
        <v>110</v>
      </c>
      <c r="K266" s="6">
        <v>117</v>
      </c>
      <c r="L266" s="6">
        <v>0</v>
      </c>
      <c r="M266" s="6">
        <v>115</v>
      </c>
      <c r="N266" s="6">
        <v>0</v>
      </c>
      <c r="O266" s="6">
        <v>545</v>
      </c>
      <c r="P266" s="6">
        <v>55</v>
      </c>
      <c r="Q266" s="6">
        <v>0</v>
      </c>
      <c r="R266" t="e" vm="253">
        <v>#VALUE!</v>
      </c>
    </row>
    <row r="267" spans="1:18" ht="15" customHeight="1" thickBot="1" x14ac:dyDescent="0.25">
      <c r="A267" s="5" t="s">
        <v>530</v>
      </c>
      <c r="B267" s="5" t="s">
        <v>453</v>
      </c>
      <c r="C267" s="5" t="s">
        <v>531</v>
      </c>
      <c r="D267" s="6">
        <v>0</v>
      </c>
      <c r="E267" s="5"/>
      <c r="F267" s="6">
        <v>0</v>
      </c>
      <c r="G267" s="6">
        <v>0</v>
      </c>
      <c r="H267" s="6">
        <v>0</v>
      </c>
      <c r="I267" s="6">
        <v>0</v>
      </c>
      <c r="J267" s="6">
        <v>0</v>
      </c>
      <c r="K267" s="6">
        <v>1</v>
      </c>
      <c r="L267" s="6">
        <v>0</v>
      </c>
      <c r="M267" s="6">
        <v>0</v>
      </c>
      <c r="N267" s="6">
        <v>0</v>
      </c>
      <c r="O267" s="6">
        <v>0</v>
      </c>
      <c r="P267" s="6">
        <v>40</v>
      </c>
      <c r="Q267" s="6">
        <v>0</v>
      </c>
      <c r="R267" t="e" vm="254">
        <v>#VALUE!</v>
      </c>
    </row>
    <row r="268" spans="1:18" ht="15" customHeight="1" thickBot="1" x14ac:dyDescent="0.25">
      <c r="A268" s="5" t="s">
        <v>532</v>
      </c>
      <c r="B268" s="5" t="s">
        <v>453</v>
      </c>
      <c r="C268" s="5" t="s">
        <v>533</v>
      </c>
      <c r="D268" s="6">
        <v>190</v>
      </c>
      <c r="E268" s="5"/>
      <c r="F268" s="6">
        <v>5</v>
      </c>
      <c r="G268" s="6">
        <v>3.5</v>
      </c>
      <c r="H268" s="6">
        <v>0</v>
      </c>
      <c r="I268" s="6">
        <v>25</v>
      </c>
      <c r="J268" s="6">
        <v>90</v>
      </c>
      <c r="K268" s="6">
        <v>32</v>
      </c>
      <c r="L268" s="6">
        <v>0</v>
      </c>
      <c r="M268" s="6">
        <v>27</v>
      </c>
      <c r="N268" s="6">
        <v>5</v>
      </c>
      <c r="O268" s="6">
        <v>216</v>
      </c>
      <c r="P268" s="6">
        <v>20</v>
      </c>
      <c r="Q268" s="6">
        <v>1.5</v>
      </c>
      <c r="R268" t="e" vm="255">
        <v>#VALUE!</v>
      </c>
    </row>
    <row r="269" spans="1:18" ht="15" customHeight="1" thickBot="1" x14ac:dyDescent="0.25">
      <c r="A269" s="5" t="s">
        <v>534</v>
      </c>
      <c r="B269" s="5" t="s">
        <v>453</v>
      </c>
      <c r="C269" s="5" t="s">
        <v>535</v>
      </c>
      <c r="D269" s="6">
        <v>570</v>
      </c>
      <c r="E269" s="5"/>
      <c r="F269" s="6">
        <v>15</v>
      </c>
      <c r="G269" s="6">
        <v>10</v>
      </c>
      <c r="H269" s="6">
        <v>0.5</v>
      </c>
      <c r="I269" s="6">
        <v>70</v>
      </c>
      <c r="J269" s="6">
        <v>260</v>
      </c>
      <c r="K269" s="6">
        <v>94</v>
      </c>
      <c r="L269" s="6">
        <v>0</v>
      </c>
      <c r="M269" s="6">
        <v>78</v>
      </c>
      <c r="N269" s="6">
        <v>15</v>
      </c>
      <c r="O269" s="6">
        <v>643</v>
      </c>
      <c r="P269" s="6">
        <v>40</v>
      </c>
      <c r="Q269" s="6">
        <v>4.5</v>
      </c>
      <c r="R269" t="e" vm="256">
        <v>#VALUE!</v>
      </c>
    </row>
    <row r="270" spans="1:18" ht="15" customHeight="1" thickBot="1" x14ac:dyDescent="0.25">
      <c r="A270" s="5" t="s">
        <v>536</v>
      </c>
      <c r="B270" s="5" t="s">
        <v>453</v>
      </c>
      <c r="C270" s="5" t="s">
        <v>537</v>
      </c>
      <c r="D270" s="6">
        <v>290</v>
      </c>
      <c r="E270" s="5"/>
      <c r="F270" s="6">
        <v>14</v>
      </c>
      <c r="G270" s="6">
        <v>7</v>
      </c>
      <c r="H270" s="6">
        <v>0</v>
      </c>
      <c r="I270" s="6">
        <v>20</v>
      </c>
      <c r="J270" s="6">
        <v>230</v>
      </c>
      <c r="K270" s="6">
        <v>39</v>
      </c>
      <c r="L270" s="6">
        <v>4</v>
      </c>
      <c r="M270" s="6">
        <v>21</v>
      </c>
      <c r="N270" s="6">
        <v>4</v>
      </c>
      <c r="O270" s="6">
        <v>314</v>
      </c>
      <c r="P270" s="6">
        <v>30</v>
      </c>
      <c r="Q270" s="6">
        <v>7</v>
      </c>
      <c r="R270" t="e" vm="257">
        <v>#VALUE!</v>
      </c>
    </row>
    <row r="271" spans="1:18" ht="15" customHeight="1" thickBot="1" x14ac:dyDescent="0.25">
      <c r="A271" s="5" t="s">
        <v>538</v>
      </c>
      <c r="B271" s="5" t="s">
        <v>453</v>
      </c>
      <c r="C271" s="5" t="s">
        <v>539</v>
      </c>
      <c r="D271" s="6">
        <v>330</v>
      </c>
      <c r="E271" s="5"/>
      <c r="F271" s="6">
        <v>16</v>
      </c>
      <c r="G271" s="6">
        <v>8</v>
      </c>
      <c r="H271" s="6">
        <v>0</v>
      </c>
      <c r="I271" s="6">
        <v>25</v>
      </c>
      <c r="J271" s="6">
        <v>300</v>
      </c>
      <c r="K271" s="6">
        <v>43</v>
      </c>
      <c r="L271" s="6">
        <v>1</v>
      </c>
      <c r="M271" s="6">
        <v>24</v>
      </c>
      <c r="N271" s="6">
        <v>3</v>
      </c>
      <c r="O271" s="6">
        <v>359</v>
      </c>
      <c r="P271" s="6">
        <v>30</v>
      </c>
      <c r="Q271" s="6">
        <v>8</v>
      </c>
      <c r="R271" t="e" vm="258">
        <v>#VALUE!</v>
      </c>
    </row>
    <row r="272" spans="1:18" ht="15" customHeight="1" thickBot="1" x14ac:dyDescent="0.25">
      <c r="A272" s="5" t="s">
        <v>540</v>
      </c>
      <c r="B272" s="5" t="s">
        <v>453</v>
      </c>
      <c r="C272" s="5" t="s">
        <v>541</v>
      </c>
      <c r="D272" s="6">
        <v>200</v>
      </c>
      <c r="E272" s="5"/>
      <c r="F272" s="6">
        <v>10</v>
      </c>
      <c r="G272" s="6">
        <v>1.5</v>
      </c>
      <c r="H272" s="6">
        <v>0</v>
      </c>
      <c r="I272" s="6">
        <v>45</v>
      </c>
      <c r="J272" s="6">
        <v>620</v>
      </c>
      <c r="K272" s="6">
        <v>13</v>
      </c>
      <c r="L272" s="6">
        <v>0</v>
      </c>
      <c r="M272" s="6">
        <v>0</v>
      </c>
      <c r="N272" s="6">
        <v>15</v>
      </c>
      <c r="O272" s="6">
        <v>187</v>
      </c>
      <c r="P272" s="6">
        <v>40</v>
      </c>
      <c r="Q272" s="6">
        <v>8.5</v>
      </c>
      <c r="R272" t="e" vm="259">
        <v>#VALUE!</v>
      </c>
    </row>
    <row r="273" spans="1:18" ht="15" customHeight="1" thickBot="1" x14ac:dyDescent="0.25">
      <c r="A273" s="5" t="s">
        <v>542</v>
      </c>
      <c r="B273" s="5" t="s">
        <v>453</v>
      </c>
      <c r="C273" s="5" t="s">
        <v>543</v>
      </c>
      <c r="D273" s="6">
        <v>170</v>
      </c>
      <c r="E273" s="5"/>
      <c r="F273" s="6">
        <v>11</v>
      </c>
      <c r="G273" s="6">
        <v>2</v>
      </c>
      <c r="H273" s="6">
        <v>0</v>
      </c>
      <c r="I273" s="6">
        <v>35</v>
      </c>
      <c r="J273" s="6">
        <v>340</v>
      </c>
      <c r="K273" s="6">
        <v>10</v>
      </c>
      <c r="L273" s="6">
        <v>0</v>
      </c>
      <c r="M273" s="6">
        <v>0</v>
      </c>
      <c r="N273" s="6">
        <v>9</v>
      </c>
      <c r="O273" s="6">
        <v>163</v>
      </c>
      <c r="P273" s="6">
        <v>60</v>
      </c>
      <c r="Q273" s="6">
        <v>9</v>
      </c>
      <c r="R273" t="e" vm="260">
        <v>#VALUE!</v>
      </c>
    </row>
    <row r="274" spans="1:18" ht="15" customHeight="1" thickBot="1" x14ac:dyDescent="0.25">
      <c r="A274" s="5" t="s">
        <v>544</v>
      </c>
      <c r="B274" s="5" t="s">
        <v>453</v>
      </c>
      <c r="C274" s="5" t="s">
        <v>545</v>
      </c>
      <c r="D274" s="6">
        <v>280</v>
      </c>
      <c r="E274" s="5"/>
      <c r="F274" s="6">
        <v>13</v>
      </c>
      <c r="G274" s="6">
        <v>6</v>
      </c>
      <c r="H274" s="6">
        <v>0.5</v>
      </c>
      <c r="I274" s="6">
        <v>50</v>
      </c>
      <c r="J274" s="6">
        <v>540</v>
      </c>
      <c r="K274" s="6">
        <v>25</v>
      </c>
      <c r="L274" s="6">
        <v>1</v>
      </c>
      <c r="M274" s="6">
        <v>5</v>
      </c>
      <c r="N274" s="6">
        <v>15</v>
      </c>
      <c r="O274" s="6">
        <v>276</v>
      </c>
      <c r="P274" s="6">
        <v>60</v>
      </c>
      <c r="Q274" s="6">
        <v>6.5</v>
      </c>
      <c r="R274" t="e" vm="261">
        <v>#VALUE!</v>
      </c>
    </row>
    <row r="275" spans="1:18" ht="15" customHeight="1" thickBot="1" x14ac:dyDescent="0.25">
      <c r="A275" s="5" t="s">
        <v>546</v>
      </c>
      <c r="B275" s="5" t="s">
        <v>453</v>
      </c>
      <c r="C275" s="5" t="s">
        <v>547</v>
      </c>
      <c r="D275" s="6">
        <v>270</v>
      </c>
      <c r="E275" s="5"/>
      <c r="F275" s="6">
        <v>10</v>
      </c>
      <c r="G275" s="6">
        <v>3.5</v>
      </c>
      <c r="H275" s="6">
        <v>0</v>
      </c>
      <c r="I275" s="6">
        <v>55</v>
      </c>
      <c r="J275" s="6">
        <v>640</v>
      </c>
      <c r="K275" s="6">
        <v>24</v>
      </c>
      <c r="L275" s="6">
        <v>2</v>
      </c>
      <c r="M275" s="6">
        <v>3</v>
      </c>
      <c r="N275" s="6">
        <v>20</v>
      </c>
      <c r="O275" s="6">
        <v>257</v>
      </c>
      <c r="P275" s="6">
        <v>65</v>
      </c>
      <c r="Q275" s="6">
        <v>6.5</v>
      </c>
      <c r="R275" t="e" vm="262">
        <v>#VALUE!</v>
      </c>
    </row>
    <row r="276" spans="1:18" ht="15" customHeight="1" thickBot="1" x14ac:dyDescent="0.25">
      <c r="A276" s="5" t="s">
        <v>548</v>
      </c>
      <c r="B276" s="5" t="s">
        <v>453</v>
      </c>
      <c r="C276" s="5" t="s">
        <v>549</v>
      </c>
      <c r="D276" s="6">
        <v>240</v>
      </c>
      <c r="E276" s="5"/>
      <c r="F276" s="6">
        <v>9</v>
      </c>
      <c r="G276" s="6">
        <v>3.5</v>
      </c>
      <c r="H276" s="6">
        <v>0.5</v>
      </c>
      <c r="I276" s="6">
        <v>40</v>
      </c>
      <c r="J276" s="6">
        <v>350</v>
      </c>
      <c r="K276" s="6">
        <v>24</v>
      </c>
      <c r="L276" s="6">
        <v>1</v>
      </c>
      <c r="M276" s="6">
        <v>5</v>
      </c>
      <c r="N276" s="6">
        <v>13</v>
      </c>
      <c r="O276" s="6">
        <v>236</v>
      </c>
      <c r="P276" s="6">
        <v>55</v>
      </c>
      <c r="Q276" s="6">
        <v>5</v>
      </c>
      <c r="R276" t="e" vm="263">
        <v>#VALUE!</v>
      </c>
    </row>
    <row r="277" spans="1:18" ht="15" customHeight="1" thickBot="1" x14ac:dyDescent="0.25">
      <c r="A277" s="5" t="s">
        <v>550</v>
      </c>
      <c r="B277" s="5" t="s">
        <v>453</v>
      </c>
      <c r="C277" s="5" t="s">
        <v>551</v>
      </c>
      <c r="D277" s="6">
        <v>320</v>
      </c>
      <c r="E277" s="5"/>
      <c r="F277" s="6">
        <v>17</v>
      </c>
      <c r="G277" s="6">
        <v>8</v>
      </c>
      <c r="H277" s="6">
        <v>0</v>
      </c>
      <c r="I277" s="6">
        <v>245</v>
      </c>
      <c r="J277" s="6">
        <v>750</v>
      </c>
      <c r="K277" s="6">
        <v>25</v>
      </c>
      <c r="L277" s="6">
        <v>1</v>
      </c>
      <c r="M277" s="6">
        <v>4</v>
      </c>
      <c r="N277" s="6">
        <v>18</v>
      </c>
      <c r="O277" s="6">
        <v>314</v>
      </c>
      <c r="P277" s="6">
        <v>70</v>
      </c>
      <c r="Q277" s="6">
        <v>9</v>
      </c>
      <c r="R277" t="e" vm="264">
        <v>#VALUE!</v>
      </c>
    </row>
    <row r="278" spans="1:18" ht="15" customHeight="1" thickBot="1" x14ac:dyDescent="0.25">
      <c r="A278" s="5" t="s">
        <v>552</v>
      </c>
      <c r="B278" s="5" t="s">
        <v>453</v>
      </c>
      <c r="C278" s="5" t="s">
        <v>553</v>
      </c>
      <c r="D278" s="6">
        <v>480</v>
      </c>
      <c r="E278" s="5"/>
      <c r="F278" s="6">
        <v>33</v>
      </c>
      <c r="G278" s="6">
        <v>13</v>
      </c>
      <c r="H278" s="6">
        <v>0</v>
      </c>
      <c r="I278" s="6">
        <v>275</v>
      </c>
      <c r="J278" s="6">
        <v>980</v>
      </c>
      <c r="K278" s="6">
        <v>27</v>
      </c>
      <c r="L278" s="6">
        <v>1</v>
      </c>
      <c r="M278" s="6">
        <v>4</v>
      </c>
      <c r="N278" s="6">
        <v>21</v>
      </c>
      <c r="O278" s="6">
        <v>476</v>
      </c>
      <c r="P278" s="6">
        <v>70</v>
      </c>
      <c r="Q278" s="6">
        <v>20</v>
      </c>
      <c r="R278" t="e" vm="265">
        <v>#VALUE!</v>
      </c>
    </row>
    <row r="279" spans="1:18" ht="15" customHeight="1" thickBot="1" x14ac:dyDescent="0.25">
      <c r="A279" s="5" t="s">
        <v>554</v>
      </c>
      <c r="B279" s="5" t="s">
        <v>453</v>
      </c>
      <c r="C279" s="5" t="s">
        <v>555</v>
      </c>
      <c r="D279" s="6">
        <v>510</v>
      </c>
      <c r="E279" s="5"/>
      <c r="F279" s="6">
        <v>28</v>
      </c>
      <c r="G279" s="6">
        <v>9</v>
      </c>
      <c r="H279" s="6">
        <v>0</v>
      </c>
      <c r="I279" s="6">
        <v>245</v>
      </c>
      <c r="J279" s="6">
        <v>1390</v>
      </c>
      <c r="K279" s="6">
        <v>44</v>
      </c>
      <c r="L279" s="6">
        <v>4</v>
      </c>
      <c r="M279" s="6">
        <v>2</v>
      </c>
      <c r="N279" s="6">
        <v>19</v>
      </c>
      <c r="O279" s="6">
        <v>502</v>
      </c>
      <c r="P279" s="6">
        <v>80</v>
      </c>
      <c r="Q279" s="6">
        <v>19</v>
      </c>
      <c r="R279" t="e" vm="266">
        <v>#VALUE!</v>
      </c>
    </row>
    <row r="280" spans="1:18" ht="15" customHeight="1" thickBot="1" x14ac:dyDescent="0.25">
      <c r="A280" s="5" t="s">
        <v>556</v>
      </c>
      <c r="B280" s="5" t="s">
        <v>453</v>
      </c>
      <c r="C280" s="5" t="s">
        <v>557</v>
      </c>
      <c r="D280" s="6">
        <v>610</v>
      </c>
      <c r="E280" s="5"/>
      <c r="F280" s="6">
        <v>40</v>
      </c>
      <c r="G280" s="6">
        <v>15</v>
      </c>
      <c r="H280" s="6">
        <v>0</v>
      </c>
      <c r="I280" s="6">
        <v>290</v>
      </c>
      <c r="J280" s="6">
        <v>1400</v>
      </c>
      <c r="K280" s="6">
        <v>37</v>
      </c>
      <c r="L280" s="6">
        <v>2</v>
      </c>
      <c r="M280" s="6">
        <v>7</v>
      </c>
      <c r="N280" s="6">
        <v>27</v>
      </c>
      <c r="O280" s="6">
        <v>605</v>
      </c>
      <c r="P280" s="6">
        <v>85</v>
      </c>
      <c r="Q280" s="6">
        <v>25</v>
      </c>
      <c r="R280" t="e" vm="267">
        <v>#VALUE!</v>
      </c>
    </row>
    <row r="281" spans="1:18" ht="15" customHeight="1" thickBot="1" x14ac:dyDescent="0.25">
      <c r="A281" s="5" t="s">
        <v>558</v>
      </c>
      <c r="B281" s="5" t="s">
        <v>453</v>
      </c>
      <c r="C281" s="5" t="s">
        <v>559</v>
      </c>
      <c r="D281" s="6">
        <v>410</v>
      </c>
      <c r="E281" s="5"/>
      <c r="F281" s="6">
        <v>24</v>
      </c>
      <c r="G281" s="6">
        <v>13</v>
      </c>
      <c r="H281" s="6">
        <v>0</v>
      </c>
      <c r="I281" s="6">
        <v>235</v>
      </c>
      <c r="J281" s="6">
        <v>970</v>
      </c>
      <c r="K281" s="6">
        <v>34</v>
      </c>
      <c r="L281" s="6">
        <v>1</v>
      </c>
      <c r="M281" s="6">
        <v>5</v>
      </c>
      <c r="N281" s="6">
        <v>15</v>
      </c>
      <c r="O281" s="6">
        <v>413</v>
      </c>
      <c r="P281" s="6">
        <v>110</v>
      </c>
      <c r="Q281" s="6">
        <v>11</v>
      </c>
      <c r="R281" t="e" vm="268">
        <v>#VALUE!</v>
      </c>
    </row>
    <row r="282" spans="1:18" ht="15" customHeight="1" thickBot="1" x14ac:dyDescent="0.25">
      <c r="A282" s="5" t="s">
        <v>560</v>
      </c>
      <c r="B282" s="5" t="s">
        <v>453</v>
      </c>
      <c r="C282" s="5" t="s">
        <v>561</v>
      </c>
      <c r="D282" s="6">
        <v>590</v>
      </c>
      <c r="E282" s="5"/>
      <c r="F282" s="6">
        <v>41</v>
      </c>
      <c r="G282" s="6">
        <v>19</v>
      </c>
      <c r="H282" s="6">
        <v>0</v>
      </c>
      <c r="I282" s="6">
        <v>270</v>
      </c>
      <c r="J282" s="6">
        <v>1270</v>
      </c>
      <c r="K282" s="6">
        <v>36</v>
      </c>
      <c r="L282" s="6">
        <v>1</v>
      </c>
      <c r="M282" s="6">
        <v>6</v>
      </c>
      <c r="N282" s="6">
        <v>20</v>
      </c>
      <c r="O282" s="6">
        <v>595</v>
      </c>
      <c r="P282" s="6">
        <v>105</v>
      </c>
      <c r="Q282" s="6">
        <v>22</v>
      </c>
      <c r="R282" t="e" vm="269">
        <v>#VALUE!</v>
      </c>
    </row>
    <row r="283" spans="1:18" ht="15" customHeight="1" thickBot="1" x14ac:dyDescent="0.25">
      <c r="A283" s="5" t="s">
        <v>562</v>
      </c>
      <c r="B283" s="5" t="s">
        <v>453</v>
      </c>
      <c r="C283" s="5" t="s">
        <v>563</v>
      </c>
      <c r="D283" s="6">
        <v>450</v>
      </c>
      <c r="E283" s="5"/>
      <c r="F283" s="6">
        <v>22</v>
      </c>
      <c r="G283" s="6">
        <v>6</v>
      </c>
      <c r="H283" s="6">
        <v>0</v>
      </c>
      <c r="I283" s="6">
        <v>220</v>
      </c>
      <c r="J283" s="6">
        <v>1260</v>
      </c>
      <c r="K283" s="6">
        <v>50</v>
      </c>
      <c r="L283" s="6">
        <v>4</v>
      </c>
      <c r="M283" s="6">
        <v>2</v>
      </c>
      <c r="N283" s="6">
        <v>12</v>
      </c>
      <c r="O283" s="6">
        <v>446</v>
      </c>
      <c r="P283" s="6">
        <v>100</v>
      </c>
      <c r="Q283" s="6">
        <v>16</v>
      </c>
      <c r="R283" t="e" vm="270">
        <v>#VALUE!</v>
      </c>
    </row>
    <row r="284" spans="1:18" ht="15" customHeight="1" thickBot="1" x14ac:dyDescent="0.25">
      <c r="A284" s="5" t="s">
        <v>564</v>
      </c>
      <c r="B284" s="5" t="s">
        <v>453</v>
      </c>
      <c r="C284" s="5" t="s">
        <v>565</v>
      </c>
      <c r="D284" s="6">
        <v>500</v>
      </c>
      <c r="E284" s="5"/>
      <c r="F284" s="6">
        <v>26</v>
      </c>
      <c r="G284" s="6">
        <v>12</v>
      </c>
      <c r="H284" s="6">
        <v>0</v>
      </c>
      <c r="I284" s="6">
        <v>50</v>
      </c>
      <c r="J284" s="6">
        <v>1120</v>
      </c>
      <c r="K284" s="6">
        <v>48</v>
      </c>
      <c r="L284" s="6">
        <v>1</v>
      </c>
      <c r="M284" s="6">
        <v>9</v>
      </c>
      <c r="N284" s="6">
        <v>19</v>
      </c>
      <c r="O284" s="6">
        <v>502</v>
      </c>
      <c r="P284" s="6">
        <v>100</v>
      </c>
      <c r="Q284" s="6">
        <v>14</v>
      </c>
      <c r="R284" t="e" vm="271">
        <v>#VALUE!</v>
      </c>
    </row>
    <row r="285" spans="1:18" ht="15" customHeight="1" thickBot="1" x14ac:dyDescent="0.25">
      <c r="A285" s="5" t="s">
        <v>566</v>
      </c>
      <c r="B285" s="5" t="s">
        <v>453</v>
      </c>
      <c r="C285" s="5" t="s">
        <v>567</v>
      </c>
      <c r="D285" s="6">
        <v>360</v>
      </c>
      <c r="E285" s="5"/>
      <c r="F285" s="6">
        <v>20</v>
      </c>
      <c r="G285" s="6">
        <v>8</v>
      </c>
      <c r="H285" s="6">
        <v>0</v>
      </c>
      <c r="I285" s="6">
        <v>210</v>
      </c>
      <c r="J285" s="6">
        <v>920</v>
      </c>
      <c r="K285" s="6">
        <v>29</v>
      </c>
      <c r="L285" s="6">
        <v>1</v>
      </c>
      <c r="M285" s="6">
        <v>2</v>
      </c>
      <c r="N285" s="6">
        <v>17</v>
      </c>
      <c r="O285" s="6">
        <v>353</v>
      </c>
      <c r="P285" s="6">
        <v>110</v>
      </c>
      <c r="Q285" s="6">
        <v>12</v>
      </c>
      <c r="R285" t="e" vm="272">
        <v>#VALUE!</v>
      </c>
    </row>
    <row r="286" spans="1:18" ht="15" customHeight="1" thickBot="1" x14ac:dyDescent="0.25">
      <c r="A286" s="5" t="s">
        <v>568</v>
      </c>
      <c r="B286" s="5" t="s">
        <v>453</v>
      </c>
      <c r="C286" s="5" t="s">
        <v>569</v>
      </c>
      <c r="D286" s="6">
        <v>490</v>
      </c>
      <c r="E286" s="5"/>
      <c r="F286" s="6">
        <v>29</v>
      </c>
      <c r="G286" s="6">
        <v>14</v>
      </c>
      <c r="H286" s="6">
        <v>0</v>
      </c>
      <c r="I286" s="6">
        <v>20</v>
      </c>
      <c r="J286" s="6">
        <v>1400</v>
      </c>
      <c r="K286" s="6">
        <v>49</v>
      </c>
      <c r="L286" s="6">
        <v>2</v>
      </c>
      <c r="M286" s="6">
        <v>6</v>
      </c>
      <c r="N286" s="6">
        <v>8</v>
      </c>
      <c r="O286" s="6">
        <v>502</v>
      </c>
      <c r="P286" s="6">
        <v>120</v>
      </c>
      <c r="Q286" s="6">
        <v>15</v>
      </c>
      <c r="R286" t="e" vm="273">
        <v>#VALUE!</v>
      </c>
    </row>
    <row r="287" spans="1:18" ht="15" customHeight="1" thickBot="1" x14ac:dyDescent="0.25">
      <c r="A287" s="5" t="s">
        <v>570</v>
      </c>
      <c r="B287" s="5" t="s">
        <v>453</v>
      </c>
      <c r="C287" s="5" t="s">
        <v>384</v>
      </c>
      <c r="D287" s="6">
        <v>480</v>
      </c>
      <c r="E287" s="5"/>
      <c r="F287" s="6">
        <v>33</v>
      </c>
      <c r="G287" s="6">
        <v>15</v>
      </c>
      <c r="H287" s="6">
        <v>0</v>
      </c>
      <c r="I287" s="6">
        <v>50</v>
      </c>
      <c r="J287" s="6">
        <v>1010</v>
      </c>
      <c r="K287" s="6">
        <v>35</v>
      </c>
      <c r="L287" s="6">
        <v>1</v>
      </c>
      <c r="M287" s="6">
        <v>5</v>
      </c>
      <c r="N287" s="6">
        <v>12</v>
      </c>
      <c r="O287" s="6">
        <v>488</v>
      </c>
      <c r="P287" s="6">
        <v>105</v>
      </c>
      <c r="Q287" s="6">
        <v>18</v>
      </c>
      <c r="R287" t="e" vm="274">
        <v>#VALUE!</v>
      </c>
    </row>
    <row r="288" spans="1:18" ht="15" customHeight="1" thickBot="1" x14ac:dyDescent="0.25">
      <c r="A288" s="5" t="s">
        <v>571</v>
      </c>
      <c r="B288" s="5" t="s">
        <v>453</v>
      </c>
      <c r="C288" s="5" t="s">
        <v>572</v>
      </c>
      <c r="D288" s="6">
        <v>640</v>
      </c>
      <c r="E288" s="5"/>
      <c r="F288" s="6">
        <v>42</v>
      </c>
      <c r="G288" s="6">
        <v>14</v>
      </c>
      <c r="H288" s="6">
        <v>0</v>
      </c>
      <c r="I288" s="6">
        <v>270</v>
      </c>
      <c r="J288" s="6">
        <v>1540</v>
      </c>
      <c r="K288" s="6">
        <v>46</v>
      </c>
      <c r="L288" s="6">
        <v>4</v>
      </c>
      <c r="M288" s="6">
        <v>3</v>
      </c>
      <c r="N288" s="6">
        <v>21</v>
      </c>
      <c r="O288" s="6">
        <v>636</v>
      </c>
      <c r="P288" s="6">
        <v>105</v>
      </c>
      <c r="Q288" s="6">
        <v>28</v>
      </c>
      <c r="R288" t="e" vm="275">
        <v>#VALUE!</v>
      </c>
    </row>
    <row r="289" spans="1:18" ht="15" customHeight="1" thickBot="1" x14ac:dyDescent="0.25">
      <c r="A289" s="5" t="s">
        <v>573</v>
      </c>
      <c r="B289" s="5" t="s">
        <v>453</v>
      </c>
      <c r="C289" s="5" t="s">
        <v>574</v>
      </c>
      <c r="D289" s="6">
        <v>720</v>
      </c>
      <c r="E289" s="5"/>
      <c r="F289" s="6">
        <v>41</v>
      </c>
      <c r="G289" s="6">
        <v>16</v>
      </c>
      <c r="H289" s="6">
        <v>0</v>
      </c>
      <c r="I289" s="6">
        <v>420</v>
      </c>
      <c r="J289" s="6">
        <v>1830</v>
      </c>
      <c r="K289" s="6">
        <v>59</v>
      </c>
      <c r="L289" s="6">
        <v>2</v>
      </c>
      <c r="M289" s="6">
        <v>5</v>
      </c>
      <c r="N289" s="6">
        <v>34</v>
      </c>
      <c r="O289" s="6">
        <v>707</v>
      </c>
      <c r="P289" s="6">
        <v>120</v>
      </c>
      <c r="Q289" s="6">
        <v>25</v>
      </c>
      <c r="R289" t="e" vm="276">
        <v>#VALUE!</v>
      </c>
    </row>
    <row r="290" spans="1:18" ht="15" customHeight="1" thickBot="1" x14ac:dyDescent="0.25">
      <c r="A290" s="5" t="s">
        <v>575</v>
      </c>
      <c r="B290" s="5" t="s">
        <v>453</v>
      </c>
      <c r="C290" s="5" t="s">
        <v>576</v>
      </c>
      <c r="D290" s="6">
        <v>900</v>
      </c>
      <c r="E290" s="5"/>
      <c r="F290" s="6">
        <v>65</v>
      </c>
      <c r="G290" s="6">
        <v>31</v>
      </c>
      <c r="H290" s="6">
        <v>0</v>
      </c>
      <c r="I290" s="6">
        <v>95</v>
      </c>
      <c r="J290" s="6">
        <v>2020</v>
      </c>
      <c r="K290" s="6">
        <v>70</v>
      </c>
      <c r="L290" s="6">
        <v>3</v>
      </c>
      <c r="M290" s="6">
        <v>10</v>
      </c>
      <c r="N290" s="6">
        <v>23</v>
      </c>
      <c r="O290" s="6">
        <v>978</v>
      </c>
      <c r="P290" s="6">
        <v>130</v>
      </c>
      <c r="Q290" s="6">
        <v>34</v>
      </c>
      <c r="R290" t="e" vm="277">
        <v>#VALUE!</v>
      </c>
    </row>
    <row r="291" spans="1:18" ht="15" customHeight="1" thickBot="1" x14ac:dyDescent="0.25">
      <c r="A291" s="5" t="s">
        <v>577</v>
      </c>
      <c r="B291" s="5" t="s">
        <v>578</v>
      </c>
      <c r="C291" s="5" t="s">
        <v>579</v>
      </c>
      <c r="D291" s="6">
        <v>290</v>
      </c>
      <c r="E291" s="5"/>
      <c r="F291" s="6">
        <v>13</v>
      </c>
      <c r="G291" s="6">
        <v>7</v>
      </c>
      <c r="H291" s="6">
        <v>0</v>
      </c>
      <c r="I291" s="5" t="s">
        <v>580</v>
      </c>
      <c r="J291" s="6">
        <v>580</v>
      </c>
      <c r="K291" s="6">
        <v>40</v>
      </c>
      <c r="L291" s="6">
        <v>2</v>
      </c>
      <c r="M291" s="6">
        <v>17</v>
      </c>
      <c r="N291" s="6">
        <v>4</v>
      </c>
      <c r="O291" s="6">
        <v>310</v>
      </c>
      <c r="P291" s="6">
        <v>50</v>
      </c>
      <c r="Q291" s="6">
        <v>6</v>
      </c>
      <c r="R291" t="e" vm="278">
        <v>#VALUE!</v>
      </c>
    </row>
    <row r="292" spans="1:18" ht="15" customHeight="1" thickBot="1" x14ac:dyDescent="0.25">
      <c r="A292" s="5" t="s">
        <v>581</v>
      </c>
      <c r="B292" s="5" t="s">
        <v>578</v>
      </c>
      <c r="C292" s="5" t="s">
        <v>582</v>
      </c>
      <c r="D292" s="6">
        <v>390</v>
      </c>
      <c r="E292" s="5"/>
      <c r="F292" s="6">
        <v>21</v>
      </c>
      <c r="G292" s="6">
        <v>4</v>
      </c>
      <c r="H292" s="6">
        <v>0</v>
      </c>
      <c r="I292" s="6">
        <v>120</v>
      </c>
      <c r="J292" s="6">
        <v>1190</v>
      </c>
      <c r="K292" s="6">
        <v>11</v>
      </c>
      <c r="L292" s="6">
        <v>2</v>
      </c>
      <c r="M292" s="6">
        <v>0</v>
      </c>
      <c r="N292" s="6">
        <v>39</v>
      </c>
      <c r="O292" s="6">
        <v>355</v>
      </c>
      <c r="P292" s="6">
        <v>60</v>
      </c>
      <c r="Q292" s="6">
        <v>17</v>
      </c>
      <c r="R292" t="e" vm="279">
        <v>#VALUE!</v>
      </c>
    </row>
    <row r="293" spans="1:18" ht="15" customHeight="1" thickBot="1" x14ac:dyDescent="0.25">
      <c r="A293" s="5" t="s">
        <v>583</v>
      </c>
      <c r="B293" s="5" t="s">
        <v>578</v>
      </c>
      <c r="C293" s="5" t="s">
        <v>584</v>
      </c>
      <c r="D293" s="6">
        <v>130</v>
      </c>
      <c r="E293" s="5"/>
      <c r="F293" s="6">
        <v>8</v>
      </c>
      <c r="G293" s="6">
        <v>1.5</v>
      </c>
      <c r="H293" s="6">
        <v>0</v>
      </c>
      <c r="I293" s="6">
        <v>55</v>
      </c>
      <c r="J293" s="6">
        <v>430</v>
      </c>
      <c r="K293" s="6">
        <v>4</v>
      </c>
      <c r="L293" s="6">
        <v>1</v>
      </c>
      <c r="M293" s="6">
        <v>0</v>
      </c>
      <c r="N293" s="6">
        <v>12</v>
      </c>
      <c r="O293" s="6">
        <v>119.5</v>
      </c>
      <c r="P293" s="6">
        <v>45</v>
      </c>
      <c r="Q293" s="6">
        <v>6.5</v>
      </c>
      <c r="R293" t="e" vm="280">
        <v>#VALUE!</v>
      </c>
    </row>
    <row r="294" spans="1:18" ht="15" customHeight="1" thickBot="1" x14ac:dyDescent="0.25">
      <c r="A294" s="5" t="s">
        <v>585</v>
      </c>
      <c r="B294" s="5" t="s">
        <v>578</v>
      </c>
      <c r="C294" s="5" t="s">
        <v>586</v>
      </c>
      <c r="D294" s="6">
        <v>280</v>
      </c>
      <c r="E294" s="5"/>
      <c r="F294" s="6">
        <v>19</v>
      </c>
      <c r="G294" s="6">
        <v>4.5</v>
      </c>
      <c r="H294" s="6">
        <v>0</v>
      </c>
      <c r="I294" s="6">
        <v>100</v>
      </c>
      <c r="J294" s="6">
        <v>910</v>
      </c>
      <c r="K294" s="6">
        <v>8</v>
      </c>
      <c r="L294" s="6">
        <v>1</v>
      </c>
      <c r="M294" s="6">
        <v>0</v>
      </c>
      <c r="N294" s="6">
        <v>19</v>
      </c>
      <c r="O294" s="6">
        <v>265.5</v>
      </c>
      <c r="P294" s="6">
        <v>45</v>
      </c>
      <c r="Q294" s="6">
        <v>14.5</v>
      </c>
      <c r="R294" t="e" vm="281">
        <v>#VALUE!</v>
      </c>
    </row>
    <row r="295" spans="1:18" ht="15" customHeight="1" thickBot="1" x14ac:dyDescent="0.25">
      <c r="A295" s="5" t="s">
        <v>587</v>
      </c>
      <c r="B295" s="5" t="s">
        <v>578</v>
      </c>
      <c r="C295" s="5" t="s">
        <v>588</v>
      </c>
      <c r="D295" s="6">
        <v>130</v>
      </c>
      <c r="E295" s="5"/>
      <c r="F295" s="6">
        <v>8</v>
      </c>
      <c r="G295" s="6">
        <v>2</v>
      </c>
      <c r="H295" s="6">
        <v>0</v>
      </c>
      <c r="I295" s="6">
        <v>55</v>
      </c>
      <c r="J295" s="6">
        <v>380</v>
      </c>
      <c r="K295" s="6">
        <v>3</v>
      </c>
      <c r="L295" s="6">
        <v>0</v>
      </c>
      <c r="M295" s="6">
        <v>0</v>
      </c>
      <c r="N295" s="6">
        <v>10</v>
      </c>
      <c r="O295" s="6">
        <v>122</v>
      </c>
      <c r="P295" s="6">
        <v>45</v>
      </c>
      <c r="Q295" s="6">
        <v>6</v>
      </c>
      <c r="R295" t="e" vm="282">
        <v>#VALUE!</v>
      </c>
    </row>
    <row r="296" spans="1:18" ht="15" customHeight="1" thickBot="1" x14ac:dyDescent="0.25">
      <c r="A296" s="5" t="s">
        <v>589</v>
      </c>
      <c r="B296" s="5" t="s">
        <v>578</v>
      </c>
      <c r="C296" s="5" t="s">
        <v>590</v>
      </c>
      <c r="D296" s="6">
        <v>770</v>
      </c>
      <c r="E296" s="5"/>
      <c r="F296" s="6">
        <v>60</v>
      </c>
      <c r="G296" s="6">
        <v>10</v>
      </c>
      <c r="H296" s="6">
        <v>0</v>
      </c>
      <c r="I296" s="6">
        <v>105</v>
      </c>
      <c r="J296" s="6">
        <v>1530</v>
      </c>
      <c r="K296" s="6">
        <v>21</v>
      </c>
      <c r="L296" s="6">
        <v>1</v>
      </c>
      <c r="M296" s="6">
        <v>1</v>
      </c>
      <c r="N296" s="6">
        <v>35</v>
      </c>
      <c r="O296" s="6">
        <v>746</v>
      </c>
      <c r="P296" s="6">
        <v>105</v>
      </c>
      <c r="Q296" s="6">
        <v>50</v>
      </c>
      <c r="R296" t="e" vm="283">
        <v>#VALUE!</v>
      </c>
    </row>
    <row r="297" spans="1:18" ht="15" customHeight="1" thickBot="1" x14ac:dyDescent="0.25">
      <c r="A297" s="5" t="s">
        <v>591</v>
      </c>
      <c r="B297" s="5" t="s">
        <v>578</v>
      </c>
      <c r="C297" s="5" t="s">
        <v>592</v>
      </c>
      <c r="D297" s="6">
        <v>250</v>
      </c>
      <c r="E297" s="5"/>
      <c r="F297" s="6">
        <v>21</v>
      </c>
      <c r="G297" s="6">
        <v>3.5</v>
      </c>
      <c r="H297" s="6">
        <v>0</v>
      </c>
      <c r="I297" s="6">
        <v>50</v>
      </c>
      <c r="J297" s="6">
        <v>530</v>
      </c>
      <c r="K297" s="6">
        <v>6</v>
      </c>
      <c r="L297" s="6">
        <v>1</v>
      </c>
      <c r="M297" s="6">
        <v>0</v>
      </c>
      <c r="N297" s="6">
        <v>11</v>
      </c>
      <c r="O297" s="6">
        <v>242.5</v>
      </c>
      <c r="P297" s="6">
        <v>95</v>
      </c>
      <c r="Q297" s="6">
        <v>17.5</v>
      </c>
      <c r="R297" t="e" vm="284">
        <v>#VALUE!</v>
      </c>
    </row>
    <row r="298" spans="1:18" ht="15" customHeight="1" thickBot="1" x14ac:dyDescent="0.25">
      <c r="A298" s="5" t="s">
        <v>593</v>
      </c>
      <c r="B298" s="5" t="s">
        <v>578</v>
      </c>
      <c r="C298" s="5" t="s">
        <v>594</v>
      </c>
      <c r="D298" s="6">
        <v>500</v>
      </c>
      <c r="E298" s="5"/>
      <c r="F298" s="6">
        <v>40</v>
      </c>
      <c r="G298" s="6">
        <v>7</v>
      </c>
      <c r="H298" s="6">
        <v>0</v>
      </c>
      <c r="I298" s="6">
        <v>100</v>
      </c>
      <c r="J298" s="6">
        <v>970</v>
      </c>
      <c r="K298" s="6">
        <v>11</v>
      </c>
      <c r="L298" s="6">
        <v>1</v>
      </c>
      <c r="M298" s="6">
        <v>1</v>
      </c>
      <c r="N298" s="6">
        <v>22</v>
      </c>
      <c r="O298" s="6">
        <v>486</v>
      </c>
      <c r="P298" s="6">
        <v>80</v>
      </c>
      <c r="Q298" s="6">
        <v>33</v>
      </c>
      <c r="R298" t="e" vm="285">
        <v>#VALUE!</v>
      </c>
    </row>
    <row r="299" spans="1:18" ht="15" customHeight="1" thickBot="1" x14ac:dyDescent="0.25">
      <c r="A299" s="5" t="s">
        <v>595</v>
      </c>
      <c r="B299" s="5" t="s">
        <v>578</v>
      </c>
      <c r="C299" s="5" t="s">
        <v>596</v>
      </c>
      <c r="D299" s="6">
        <v>290</v>
      </c>
      <c r="E299" s="5"/>
      <c r="F299" s="6">
        <v>25</v>
      </c>
      <c r="G299" s="6">
        <v>4</v>
      </c>
      <c r="H299" s="6">
        <v>0</v>
      </c>
      <c r="I299" s="6">
        <v>45</v>
      </c>
      <c r="J299" s="6">
        <v>520</v>
      </c>
      <c r="K299" s="6">
        <v>6</v>
      </c>
      <c r="L299" s="6">
        <v>1</v>
      </c>
      <c r="M299" s="6">
        <v>1</v>
      </c>
      <c r="N299" s="6">
        <v>10</v>
      </c>
      <c r="O299" s="6">
        <v>285</v>
      </c>
      <c r="P299" s="6">
        <v>80</v>
      </c>
      <c r="Q299" s="6">
        <v>21</v>
      </c>
      <c r="R299" t="e" vm="286">
        <v>#VALUE!</v>
      </c>
    </row>
    <row r="300" spans="1:18" ht="15" customHeight="1" thickBot="1" x14ac:dyDescent="0.25">
      <c r="A300" s="5" t="s">
        <v>597</v>
      </c>
      <c r="B300" s="5" t="s">
        <v>578</v>
      </c>
      <c r="C300" s="5" t="s">
        <v>598</v>
      </c>
      <c r="D300" s="6">
        <v>260</v>
      </c>
      <c r="E300" s="5"/>
      <c r="F300" s="6">
        <v>12</v>
      </c>
      <c r="G300" s="6">
        <v>3</v>
      </c>
      <c r="H300" s="6">
        <v>0</v>
      </c>
      <c r="I300" s="6">
        <v>130</v>
      </c>
      <c r="J300" s="6">
        <v>790</v>
      </c>
      <c r="K300" s="6">
        <v>1</v>
      </c>
      <c r="L300" s="6">
        <v>0</v>
      </c>
      <c r="M300" s="6">
        <v>0</v>
      </c>
      <c r="N300" s="6">
        <v>38</v>
      </c>
      <c r="O300" s="6">
        <v>225</v>
      </c>
      <c r="P300" s="6">
        <v>60</v>
      </c>
      <c r="Q300" s="6">
        <v>9</v>
      </c>
      <c r="R300" t="e" vm="287">
        <v>#VALUE!</v>
      </c>
    </row>
    <row r="301" spans="1:18" ht="15" customHeight="1" thickBot="1" x14ac:dyDescent="0.25">
      <c r="A301" s="5" t="s">
        <v>599</v>
      </c>
      <c r="B301" s="5" t="s">
        <v>578</v>
      </c>
      <c r="C301" s="5" t="s">
        <v>600</v>
      </c>
      <c r="D301" s="6">
        <v>180</v>
      </c>
      <c r="E301" s="5"/>
      <c r="F301" s="6">
        <v>12</v>
      </c>
      <c r="G301" s="6">
        <v>3.5</v>
      </c>
      <c r="H301" s="6">
        <v>0</v>
      </c>
      <c r="I301" s="6">
        <v>90</v>
      </c>
      <c r="J301" s="6">
        <v>470</v>
      </c>
      <c r="K301" s="6">
        <v>0</v>
      </c>
      <c r="L301" s="6">
        <v>0</v>
      </c>
      <c r="M301" s="6">
        <v>0</v>
      </c>
      <c r="N301" s="6">
        <v>17</v>
      </c>
      <c r="O301" s="6">
        <v>166.5</v>
      </c>
      <c r="P301" s="6">
        <v>125</v>
      </c>
      <c r="Q301" s="6">
        <v>8.5</v>
      </c>
      <c r="R301" t="e" vm="287">
        <v>#VALUE!</v>
      </c>
    </row>
    <row r="302" spans="1:18" ht="15" customHeight="1" thickBot="1" x14ac:dyDescent="0.25">
      <c r="A302" s="5" t="s">
        <v>601</v>
      </c>
      <c r="B302" s="5" t="s">
        <v>578</v>
      </c>
      <c r="C302" s="5" t="s">
        <v>602</v>
      </c>
      <c r="D302" s="6">
        <v>90</v>
      </c>
      <c r="E302" s="5"/>
      <c r="F302" s="6">
        <v>6</v>
      </c>
      <c r="G302" s="6">
        <v>1.5</v>
      </c>
      <c r="H302" s="6">
        <v>0</v>
      </c>
      <c r="I302" s="6">
        <v>45</v>
      </c>
      <c r="J302" s="6">
        <v>210</v>
      </c>
      <c r="K302" s="6">
        <v>1</v>
      </c>
      <c r="L302" s="6">
        <v>0</v>
      </c>
      <c r="M302" s="6">
        <v>0</v>
      </c>
      <c r="N302" s="6">
        <v>9</v>
      </c>
      <c r="O302" s="6">
        <v>82.5</v>
      </c>
      <c r="P302" s="6">
        <v>130</v>
      </c>
      <c r="Q302" s="6">
        <v>4.5</v>
      </c>
      <c r="R302" t="e" vm="287">
        <v>#VALUE!</v>
      </c>
    </row>
    <row r="303" spans="1:18" ht="15" customHeight="1" thickBot="1" x14ac:dyDescent="0.25">
      <c r="A303" s="5" t="s">
        <v>603</v>
      </c>
      <c r="B303" s="5" t="s">
        <v>578</v>
      </c>
      <c r="C303" s="5" t="s">
        <v>598</v>
      </c>
      <c r="D303" s="6">
        <v>540</v>
      </c>
      <c r="E303" s="5"/>
      <c r="F303" s="6">
        <v>40</v>
      </c>
      <c r="G303" s="6">
        <v>7</v>
      </c>
      <c r="H303" s="6">
        <v>0</v>
      </c>
      <c r="I303" s="6">
        <v>100</v>
      </c>
      <c r="J303" s="6">
        <v>1390</v>
      </c>
      <c r="K303" s="6">
        <v>14</v>
      </c>
      <c r="L303" s="6">
        <v>2</v>
      </c>
      <c r="M303" s="6">
        <v>1</v>
      </c>
      <c r="N303" s="6">
        <v>31</v>
      </c>
      <c r="O303" s="6">
        <v>517</v>
      </c>
      <c r="P303" s="6">
        <v>110</v>
      </c>
      <c r="Q303" s="6">
        <v>33</v>
      </c>
      <c r="R303" t="e" vm="287">
        <v>#VALUE!</v>
      </c>
    </row>
    <row r="304" spans="1:18" ht="15" customHeight="1" thickBot="1" x14ac:dyDescent="0.25">
      <c r="A304" s="5" t="s">
        <v>604</v>
      </c>
      <c r="B304" s="5" t="s">
        <v>578</v>
      </c>
      <c r="C304" s="5" t="s">
        <v>605</v>
      </c>
      <c r="D304" s="6">
        <v>190</v>
      </c>
      <c r="E304" s="5"/>
      <c r="F304" s="6">
        <v>14</v>
      </c>
      <c r="G304" s="6">
        <v>2.5</v>
      </c>
      <c r="H304" s="6">
        <v>0</v>
      </c>
      <c r="I304" s="6">
        <v>40</v>
      </c>
      <c r="J304" s="6">
        <v>510</v>
      </c>
      <c r="K304" s="6">
        <v>6</v>
      </c>
      <c r="L304" s="6">
        <v>1</v>
      </c>
      <c r="M304" s="6">
        <v>0</v>
      </c>
      <c r="N304" s="6">
        <v>9</v>
      </c>
      <c r="O304" s="6">
        <v>183.5</v>
      </c>
      <c r="P304" s="6">
        <v>90</v>
      </c>
      <c r="Q304" s="6">
        <v>11.5</v>
      </c>
      <c r="R304" t="e" vm="287">
        <v>#VALUE!</v>
      </c>
    </row>
    <row r="305" spans="1:18" ht="15" customHeight="1" thickBot="1" x14ac:dyDescent="0.25">
      <c r="A305" s="5" t="s">
        <v>606</v>
      </c>
      <c r="B305" s="5" t="s">
        <v>578</v>
      </c>
      <c r="C305" s="5" t="s">
        <v>600</v>
      </c>
      <c r="D305" s="6">
        <v>390</v>
      </c>
      <c r="E305" s="5"/>
      <c r="F305" s="6">
        <v>32</v>
      </c>
      <c r="G305" s="6">
        <v>6</v>
      </c>
      <c r="H305" s="6">
        <v>0</v>
      </c>
      <c r="I305" s="6">
        <v>65</v>
      </c>
      <c r="J305" s="6">
        <v>900</v>
      </c>
      <c r="K305" s="6">
        <v>12</v>
      </c>
      <c r="L305" s="6">
        <v>2</v>
      </c>
      <c r="M305" s="6">
        <v>1</v>
      </c>
      <c r="N305" s="6">
        <v>13</v>
      </c>
      <c r="O305" s="6">
        <v>384</v>
      </c>
      <c r="P305" s="6">
        <v>204</v>
      </c>
      <c r="Q305" s="6">
        <v>26</v>
      </c>
      <c r="R305" t="e" vm="287">
        <v>#VALUE!</v>
      </c>
    </row>
    <row r="306" spans="1:18" ht="15" customHeight="1" thickBot="1" x14ac:dyDescent="0.25">
      <c r="A306" s="5" t="s">
        <v>607</v>
      </c>
      <c r="B306" s="5" t="s">
        <v>578</v>
      </c>
      <c r="C306" s="5" t="s">
        <v>602</v>
      </c>
      <c r="D306" s="6">
        <v>180</v>
      </c>
      <c r="E306" s="5"/>
      <c r="F306" s="6">
        <v>15</v>
      </c>
      <c r="G306" s="6">
        <v>2.5</v>
      </c>
      <c r="H306" s="6">
        <v>0</v>
      </c>
      <c r="I306" s="6">
        <v>35</v>
      </c>
      <c r="J306" s="6">
        <v>450</v>
      </c>
      <c r="K306" s="6">
        <v>5</v>
      </c>
      <c r="L306" s="6">
        <v>1</v>
      </c>
      <c r="M306" s="6">
        <v>0</v>
      </c>
      <c r="N306" s="6">
        <v>8</v>
      </c>
      <c r="O306" s="6">
        <v>174.5</v>
      </c>
      <c r="P306" s="6">
        <v>300</v>
      </c>
      <c r="Q306" s="6">
        <v>12.5</v>
      </c>
      <c r="R306" t="e" vm="287">
        <v>#VALUE!</v>
      </c>
    </row>
    <row r="307" spans="1:18" ht="15" customHeight="1" thickBot="1" x14ac:dyDescent="0.25">
      <c r="A307" s="5" t="s">
        <v>608</v>
      </c>
      <c r="B307" s="5" t="s">
        <v>578</v>
      </c>
      <c r="C307" s="5" t="s">
        <v>609</v>
      </c>
      <c r="D307" s="6">
        <v>530</v>
      </c>
      <c r="E307" s="5"/>
      <c r="F307" s="6">
        <v>35</v>
      </c>
      <c r="G307" s="6">
        <v>6</v>
      </c>
      <c r="H307" s="6">
        <v>0</v>
      </c>
      <c r="I307" s="6">
        <v>105</v>
      </c>
      <c r="J307" s="6">
        <v>1150</v>
      </c>
      <c r="K307" s="6">
        <v>18</v>
      </c>
      <c r="L307" s="6">
        <v>0</v>
      </c>
      <c r="M307" s="6">
        <v>0</v>
      </c>
      <c r="N307" s="6">
        <v>35</v>
      </c>
      <c r="O307" s="6">
        <v>501</v>
      </c>
      <c r="P307" s="6">
        <v>41</v>
      </c>
      <c r="Q307" s="6">
        <v>29</v>
      </c>
      <c r="R307" t="e" vm="288">
        <v>#VALUE!</v>
      </c>
    </row>
    <row r="308" spans="1:18" ht="15" customHeight="1" thickBot="1" x14ac:dyDescent="0.25">
      <c r="A308" s="5" t="s">
        <v>610</v>
      </c>
      <c r="B308" s="5" t="s">
        <v>578</v>
      </c>
      <c r="C308" s="5" t="s">
        <v>611</v>
      </c>
      <c r="D308" s="6">
        <v>170</v>
      </c>
      <c r="E308" s="5"/>
      <c r="F308" s="6">
        <v>12</v>
      </c>
      <c r="G308" s="6">
        <v>2</v>
      </c>
      <c r="H308" s="6">
        <v>0</v>
      </c>
      <c r="I308" s="6">
        <v>50</v>
      </c>
      <c r="J308" s="6">
        <v>390</v>
      </c>
      <c r="K308" s="6">
        <v>5</v>
      </c>
      <c r="L308" s="6">
        <v>0</v>
      </c>
      <c r="M308" s="6">
        <v>0</v>
      </c>
      <c r="N308" s="6">
        <v>10</v>
      </c>
      <c r="O308" s="6">
        <v>162</v>
      </c>
      <c r="P308" s="6">
        <v>41</v>
      </c>
      <c r="Q308" s="6">
        <v>10</v>
      </c>
      <c r="R308" t="e" vm="288">
        <v>#VALUE!</v>
      </c>
    </row>
    <row r="309" spans="1:18" ht="15" customHeight="1" thickBot="1" x14ac:dyDescent="0.25">
      <c r="A309" s="5" t="s">
        <v>612</v>
      </c>
      <c r="B309" s="5" t="s">
        <v>578</v>
      </c>
      <c r="C309" s="5" t="s">
        <v>613</v>
      </c>
      <c r="D309" s="6">
        <v>330</v>
      </c>
      <c r="E309" s="5"/>
      <c r="F309" s="6">
        <v>23</v>
      </c>
      <c r="G309" s="6">
        <v>4.5</v>
      </c>
      <c r="H309" s="6">
        <v>0</v>
      </c>
      <c r="I309" s="6">
        <v>100</v>
      </c>
      <c r="J309" s="6">
        <v>700</v>
      </c>
      <c r="K309" s="6">
        <v>9</v>
      </c>
      <c r="L309" s="6">
        <v>0</v>
      </c>
      <c r="M309" s="6">
        <v>0</v>
      </c>
      <c r="N309" s="6">
        <v>22</v>
      </c>
      <c r="O309" s="6">
        <v>312.5</v>
      </c>
      <c r="P309" s="6">
        <v>41</v>
      </c>
      <c r="Q309" s="6">
        <v>18.5</v>
      </c>
      <c r="R309" t="e" vm="288">
        <v>#VALUE!</v>
      </c>
    </row>
    <row r="310" spans="1:18" ht="15" customHeight="1" thickBot="1" x14ac:dyDescent="0.25">
      <c r="A310" s="5" t="s">
        <v>614</v>
      </c>
      <c r="B310" s="5" t="s">
        <v>578</v>
      </c>
      <c r="C310" s="5" t="s">
        <v>615</v>
      </c>
      <c r="D310" s="6">
        <v>170</v>
      </c>
      <c r="E310" s="5"/>
      <c r="F310" s="6">
        <v>13</v>
      </c>
      <c r="G310" s="6">
        <v>2</v>
      </c>
      <c r="H310" s="6">
        <v>0</v>
      </c>
      <c r="I310" s="6">
        <v>45</v>
      </c>
      <c r="J310" s="6">
        <v>340</v>
      </c>
      <c r="K310" s="6">
        <v>5</v>
      </c>
      <c r="L310" s="6">
        <v>0</v>
      </c>
      <c r="M310" s="6">
        <v>0</v>
      </c>
      <c r="N310" s="6">
        <v>10</v>
      </c>
      <c r="O310" s="6">
        <v>162</v>
      </c>
      <c r="P310" s="6">
        <v>41</v>
      </c>
      <c r="Q310" s="6">
        <v>11</v>
      </c>
      <c r="R310" t="e" vm="288">
        <v>#VALUE!</v>
      </c>
    </row>
    <row r="311" spans="1:18" ht="15" customHeight="1" thickBot="1" x14ac:dyDescent="0.25">
      <c r="A311" s="5" t="s">
        <v>616</v>
      </c>
      <c r="B311" s="5" t="s">
        <v>578</v>
      </c>
      <c r="C311" s="5" t="s">
        <v>617</v>
      </c>
      <c r="D311" s="6">
        <v>210</v>
      </c>
      <c r="E311" s="5"/>
      <c r="F311" s="6">
        <v>7</v>
      </c>
      <c r="G311" s="6">
        <v>2</v>
      </c>
      <c r="H311" s="6">
        <v>0</v>
      </c>
      <c r="I311" s="6">
        <v>130</v>
      </c>
      <c r="J311" s="6">
        <v>710</v>
      </c>
      <c r="K311" s="6">
        <v>0</v>
      </c>
      <c r="L311" s="6">
        <v>0</v>
      </c>
      <c r="M311" s="6">
        <v>0</v>
      </c>
      <c r="N311" s="6">
        <v>38</v>
      </c>
      <c r="O311" s="6">
        <v>174</v>
      </c>
      <c r="P311" s="6">
        <v>41</v>
      </c>
      <c r="Q311" s="6">
        <v>5</v>
      </c>
      <c r="R311" t="e" vm="289">
        <v>#VALUE!</v>
      </c>
    </row>
    <row r="312" spans="1:18" ht="15" customHeight="1" thickBot="1" x14ac:dyDescent="0.25">
      <c r="A312" s="5" t="s">
        <v>618</v>
      </c>
      <c r="B312" s="5" t="s">
        <v>578</v>
      </c>
      <c r="C312" s="5" t="s">
        <v>619</v>
      </c>
      <c r="D312" s="6">
        <v>80</v>
      </c>
      <c r="E312" s="5"/>
      <c r="F312" s="6">
        <v>4</v>
      </c>
      <c r="G312" s="6">
        <v>1</v>
      </c>
      <c r="H312" s="6">
        <v>0</v>
      </c>
      <c r="I312" s="6">
        <v>55</v>
      </c>
      <c r="J312" s="6">
        <v>220</v>
      </c>
      <c r="K312" s="6">
        <v>0</v>
      </c>
      <c r="L312" s="6">
        <v>0</v>
      </c>
      <c r="M312" s="6">
        <v>0</v>
      </c>
      <c r="N312" s="6">
        <v>11</v>
      </c>
      <c r="O312" s="6">
        <v>70</v>
      </c>
      <c r="P312" s="6">
        <v>41</v>
      </c>
      <c r="Q312" s="6">
        <v>3</v>
      </c>
      <c r="R312" t="e" vm="289">
        <v>#VALUE!</v>
      </c>
    </row>
    <row r="313" spans="1:18" ht="15" customHeight="1" thickBot="1" x14ac:dyDescent="0.25">
      <c r="A313" s="5" t="s">
        <v>620</v>
      </c>
      <c r="B313" s="5" t="s">
        <v>578</v>
      </c>
      <c r="C313" s="5" t="s">
        <v>621</v>
      </c>
      <c r="D313" s="6">
        <v>150</v>
      </c>
      <c r="E313" s="5"/>
      <c r="F313" s="6">
        <v>9</v>
      </c>
      <c r="G313" s="6">
        <v>3</v>
      </c>
      <c r="H313" s="6">
        <v>0</v>
      </c>
      <c r="I313" s="6">
        <v>90</v>
      </c>
      <c r="J313" s="6">
        <v>420</v>
      </c>
      <c r="K313" s="6">
        <v>0</v>
      </c>
      <c r="L313" s="6">
        <v>0</v>
      </c>
      <c r="M313" s="6">
        <v>0</v>
      </c>
      <c r="N313" s="6">
        <v>17</v>
      </c>
      <c r="O313" s="6">
        <v>136</v>
      </c>
      <c r="P313" s="6">
        <v>41</v>
      </c>
      <c r="Q313" s="6">
        <v>6</v>
      </c>
      <c r="R313" t="e" vm="289">
        <v>#VALUE!</v>
      </c>
    </row>
    <row r="314" spans="1:18" ht="15" customHeight="1" thickBot="1" x14ac:dyDescent="0.25">
      <c r="A314" s="5" t="s">
        <v>622</v>
      </c>
      <c r="B314" s="5" t="s">
        <v>578</v>
      </c>
      <c r="C314" s="5" t="s">
        <v>623</v>
      </c>
      <c r="D314" s="6">
        <v>70</v>
      </c>
      <c r="E314" s="5"/>
      <c r="F314" s="6">
        <v>3</v>
      </c>
      <c r="G314" s="6">
        <v>1</v>
      </c>
      <c r="H314" s="6">
        <v>0</v>
      </c>
      <c r="I314" s="6">
        <v>45</v>
      </c>
      <c r="J314" s="6">
        <v>180</v>
      </c>
      <c r="K314" s="6">
        <v>0</v>
      </c>
      <c r="L314" s="6">
        <v>0</v>
      </c>
      <c r="M314" s="6">
        <v>0</v>
      </c>
      <c r="N314" s="6">
        <v>9</v>
      </c>
      <c r="O314" s="6">
        <v>62</v>
      </c>
      <c r="P314" s="6">
        <v>41</v>
      </c>
      <c r="Q314" s="6">
        <v>2</v>
      </c>
      <c r="R314" t="e" vm="289">
        <v>#VALUE!</v>
      </c>
    </row>
    <row r="315" spans="1:18" ht="15" customHeight="1" thickBot="1" x14ac:dyDescent="0.25">
      <c r="A315" s="5" t="s">
        <v>624</v>
      </c>
      <c r="B315" s="5" t="s">
        <v>578</v>
      </c>
      <c r="C315" s="5" t="s">
        <v>625</v>
      </c>
      <c r="D315" s="6">
        <v>350</v>
      </c>
      <c r="E315" s="5"/>
      <c r="F315" s="6">
        <v>20</v>
      </c>
      <c r="G315" s="6">
        <v>3.5</v>
      </c>
      <c r="H315" s="6">
        <v>0</v>
      </c>
      <c r="I315" s="6">
        <v>100</v>
      </c>
      <c r="J315" s="6">
        <v>1100</v>
      </c>
      <c r="K315" s="6">
        <v>11</v>
      </c>
      <c r="L315" s="6">
        <v>1</v>
      </c>
      <c r="M315" s="6">
        <v>0</v>
      </c>
      <c r="N315" s="6">
        <v>30</v>
      </c>
      <c r="O315" s="6">
        <v>323.5</v>
      </c>
      <c r="P315" s="6">
        <v>45</v>
      </c>
      <c r="Q315" s="6">
        <v>16.5</v>
      </c>
      <c r="R315" t="e" vm="290">
        <v>#VALUE!</v>
      </c>
    </row>
    <row r="316" spans="1:18" ht="15" customHeight="1" thickBot="1" x14ac:dyDescent="0.25">
      <c r="A316" s="5" t="s">
        <v>626</v>
      </c>
      <c r="B316" s="5" t="s">
        <v>578</v>
      </c>
      <c r="C316" s="5" t="s">
        <v>627</v>
      </c>
      <c r="D316" s="6">
        <v>130</v>
      </c>
      <c r="E316" s="5"/>
      <c r="F316" s="6">
        <v>8</v>
      </c>
      <c r="G316" s="6">
        <v>1.5</v>
      </c>
      <c r="H316" s="6">
        <v>0</v>
      </c>
      <c r="I316" s="6">
        <v>40</v>
      </c>
      <c r="J316" s="6">
        <v>420</v>
      </c>
      <c r="K316" s="6">
        <v>5</v>
      </c>
      <c r="L316" s="6">
        <v>1</v>
      </c>
      <c r="M316" s="6">
        <v>0</v>
      </c>
      <c r="N316" s="6">
        <v>9</v>
      </c>
      <c r="O316" s="6">
        <v>122.5</v>
      </c>
      <c r="P316" s="6">
        <v>45</v>
      </c>
      <c r="Q316" s="6">
        <v>6.5</v>
      </c>
      <c r="R316" t="e" vm="290">
        <v>#VALUE!</v>
      </c>
    </row>
    <row r="317" spans="1:18" ht="15" customHeight="1" thickBot="1" x14ac:dyDescent="0.25">
      <c r="A317" s="5" t="s">
        <v>628</v>
      </c>
      <c r="B317" s="5" t="s">
        <v>578</v>
      </c>
      <c r="C317" s="5" t="s">
        <v>629</v>
      </c>
      <c r="D317" s="6">
        <v>270</v>
      </c>
      <c r="E317" s="5"/>
      <c r="F317" s="6">
        <v>20</v>
      </c>
      <c r="G317" s="6">
        <v>3.5</v>
      </c>
      <c r="H317" s="6">
        <v>0</v>
      </c>
      <c r="I317" s="6">
        <v>65</v>
      </c>
      <c r="J317" s="6">
        <v>720</v>
      </c>
      <c r="K317" s="6">
        <v>10</v>
      </c>
      <c r="L317" s="6">
        <v>1</v>
      </c>
      <c r="M317" s="6">
        <v>0</v>
      </c>
      <c r="N317" s="6">
        <v>13</v>
      </c>
      <c r="O317" s="6">
        <v>260.5</v>
      </c>
      <c r="P317" s="6">
        <v>45</v>
      </c>
      <c r="Q317" s="6">
        <v>16.5</v>
      </c>
      <c r="R317" t="e" vm="290">
        <v>#VALUE!</v>
      </c>
    </row>
    <row r="318" spans="1:18" ht="15" customHeight="1" thickBot="1" x14ac:dyDescent="0.25">
      <c r="A318" s="5" t="s">
        <v>630</v>
      </c>
      <c r="B318" s="5" t="s">
        <v>578</v>
      </c>
      <c r="C318" s="5" t="s">
        <v>631</v>
      </c>
      <c r="D318" s="6">
        <v>120</v>
      </c>
      <c r="E318" s="5"/>
      <c r="F318" s="6">
        <v>8</v>
      </c>
      <c r="G318" s="6">
        <v>1.5</v>
      </c>
      <c r="H318" s="6">
        <v>0</v>
      </c>
      <c r="I318" s="6">
        <v>35</v>
      </c>
      <c r="J318" s="6">
        <v>350</v>
      </c>
      <c r="K318" s="6">
        <v>5</v>
      </c>
      <c r="L318" s="6">
        <v>0</v>
      </c>
      <c r="M318" s="6">
        <v>0</v>
      </c>
      <c r="N318" s="6">
        <v>7</v>
      </c>
      <c r="O318" s="6">
        <v>114.5</v>
      </c>
      <c r="P318" s="6">
        <v>45</v>
      </c>
      <c r="Q318" s="6">
        <v>6.5</v>
      </c>
      <c r="R318" t="e" vm="290">
        <v>#VALUE!</v>
      </c>
    </row>
    <row r="319" spans="1:18" ht="15" customHeight="1" thickBot="1" x14ac:dyDescent="0.25">
      <c r="A319" s="5" t="s">
        <v>632</v>
      </c>
      <c r="B319" s="5" t="s">
        <v>578</v>
      </c>
      <c r="C319" s="5" t="s">
        <v>633</v>
      </c>
      <c r="D319" s="6">
        <v>260</v>
      </c>
      <c r="E319" s="5"/>
      <c r="F319" s="6">
        <v>14</v>
      </c>
      <c r="G319" s="6">
        <v>2</v>
      </c>
      <c r="H319" s="6">
        <v>0</v>
      </c>
      <c r="I319" s="6">
        <v>50</v>
      </c>
      <c r="J319" s="6">
        <v>610</v>
      </c>
      <c r="K319" s="6">
        <v>15</v>
      </c>
      <c r="L319" s="5" t="s">
        <v>634</v>
      </c>
      <c r="M319" s="6">
        <v>0</v>
      </c>
      <c r="N319" s="6">
        <v>19</v>
      </c>
      <c r="O319" s="6">
        <v>243</v>
      </c>
      <c r="P319" s="6">
        <v>41</v>
      </c>
      <c r="Q319" s="6">
        <v>12</v>
      </c>
      <c r="R319" t="e" vm="291">
        <v>#VALUE!</v>
      </c>
    </row>
    <row r="320" spans="1:18" ht="15" customHeight="1" thickBot="1" x14ac:dyDescent="0.25">
      <c r="A320" s="5" t="s">
        <v>635</v>
      </c>
      <c r="B320" s="5" t="s">
        <v>578</v>
      </c>
      <c r="C320" s="5" t="s">
        <v>633</v>
      </c>
      <c r="D320" s="6">
        <v>220</v>
      </c>
      <c r="E320" s="5"/>
      <c r="F320" s="6">
        <v>16</v>
      </c>
      <c r="G320" s="6">
        <v>2.5</v>
      </c>
      <c r="H320" s="6">
        <v>0</v>
      </c>
      <c r="I320" s="6">
        <v>25</v>
      </c>
      <c r="J320" s="6">
        <v>460</v>
      </c>
      <c r="K320" s="6">
        <v>9</v>
      </c>
      <c r="L320" s="5" t="s">
        <v>634</v>
      </c>
      <c r="M320" s="6">
        <v>0</v>
      </c>
      <c r="N320" s="6">
        <v>10</v>
      </c>
      <c r="O320" s="6">
        <v>212.5</v>
      </c>
      <c r="P320" s="6">
        <v>41</v>
      </c>
      <c r="Q320" s="6">
        <v>13.5</v>
      </c>
      <c r="R320" t="e" vm="292">
        <v>#VALUE!</v>
      </c>
    </row>
    <row r="321" spans="1:18" ht="15" customHeight="1" thickBot="1" x14ac:dyDescent="0.25">
      <c r="A321" s="5" t="s">
        <v>636</v>
      </c>
      <c r="B321" s="5" t="s">
        <v>578</v>
      </c>
      <c r="C321" s="5" t="s">
        <v>637</v>
      </c>
      <c r="D321" s="6">
        <v>290</v>
      </c>
      <c r="E321" s="5"/>
      <c r="F321" s="6">
        <v>19</v>
      </c>
      <c r="G321" s="6">
        <v>2.5</v>
      </c>
      <c r="H321" s="6">
        <v>0</v>
      </c>
      <c r="I321" s="6">
        <v>30</v>
      </c>
      <c r="J321" s="6">
        <v>870</v>
      </c>
      <c r="K321" s="6">
        <v>19</v>
      </c>
      <c r="L321" s="6">
        <v>1</v>
      </c>
      <c r="M321" s="6">
        <v>0</v>
      </c>
      <c r="N321" s="6">
        <v>13</v>
      </c>
      <c r="O321" s="6">
        <v>279.5</v>
      </c>
      <c r="P321" s="6">
        <v>60</v>
      </c>
      <c r="Q321" s="6">
        <v>16.5</v>
      </c>
      <c r="R321" t="e" vm="293">
        <v>#VALUE!</v>
      </c>
    </row>
    <row r="322" spans="1:18" ht="15" customHeight="1" thickBot="1" x14ac:dyDescent="0.25">
      <c r="A322" s="5" t="s">
        <v>638</v>
      </c>
      <c r="B322" s="5" t="s">
        <v>578</v>
      </c>
      <c r="C322" s="5" t="s">
        <v>639</v>
      </c>
      <c r="D322" s="6">
        <v>620</v>
      </c>
      <c r="E322" s="5"/>
      <c r="F322" s="6">
        <v>39</v>
      </c>
      <c r="G322" s="6">
        <v>5</v>
      </c>
      <c r="H322" s="6">
        <v>0</v>
      </c>
      <c r="I322" s="6">
        <v>65</v>
      </c>
      <c r="J322" s="6">
        <v>1820</v>
      </c>
      <c r="K322" s="6">
        <v>39</v>
      </c>
      <c r="L322" s="6">
        <v>2</v>
      </c>
      <c r="M322" s="6">
        <v>0</v>
      </c>
      <c r="N322" s="6">
        <v>27</v>
      </c>
      <c r="O322" s="6">
        <v>598</v>
      </c>
      <c r="P322" s="6">
        <v>91</v>
      </c>
      <c r="Q322" s="6">
        <v>34</v>
      </c>
      <c r="R322" t="e" vm="294">
        <v>#VALUE!</v>
      </c>
    </row>
    <row r="323" spans="1:18" ht="15" customHeight="1" thickBot="1" x14ac:dyDescent="0.25">
      <c r="A323" s="5" t="s">
        <v>640</v>
      </c>
      <c r="B323" s="5" t="s">
        <v>578</v>
      </c>
      <c r="C323" s="5" t="s">
        <v>641</v>
      </c>
      <c r="D323" s="6">
        <v>180</v>
      </c>
      <c r="E323" s="5"/>
      <c r="F323" s="6">
        <v>8</v>
      </c>
      <c r="G323" s="6">
        <v>4.5</v>
      </c>
      <c r="H323" s="6">
        <v>0</v>
      </c>
      <c r="I323" s="6">
        <v>0</v>
      </c>
      <c r="J323" s="6">
        <v>520</v>
      </c>
      <c r="K323" s="6">
        <v>22</v>
      </c>
      <c r="L323" s="6">
        <v>1</v>
      </c>
      <c r="M323" s="6">
        <v>1</v>
      </c>
      <c r="N323" s="6">
        <v>4</v>
      </c>
      <c r="O323" s="6">
        <v>181.5</v>
      </c>
      <c r="P323" s="6">
        <v>25</v>
      </c>
      <c r="Q323" s="6">
        <v>3.5</v>
      </c>
      <c r="R323" t="e" vm="295">
        <v>#VALUE!</v>
      </c>
    </row>
    <row r="324" spans="1:18" ht="15" customHeight="1" thickBot="1" x14ac:dyDescent="0.25">
      <c r="A324" s="5" t="s">
        <v>642</v>
      </c>
      <c r="B324" s="5" t="s">
        <v>578</v>
      </c>
      <c r="C324" s="5" t="s">
        <v>643</v>
      </c>
      <c r="D324" s="6">
        <v>170</v>
      </c>
      <c r="E324" s="5"/>
      <c r="F324" s="6">
        <v>12</v>
      </c>
      <c r="G324" s="6">
        <v>2</v>
      </c>
      <c r="H324" s="6">
        <v>0</v>
      </c>
      <c r="I324" s="5" t="s">
        <v>580</v>
      </c>
      <c r="J324" s="6">
        <v>180</v>
      </c>
      <c r="K324" s="6">
        <v>14</v>
      </c>
      <c r="L324" s="6">
        <v>4</v>
      </c>
      <c r="M324" s="6">
        <v>10</v>
      </c>
      <c r="N324" s="6">
        <v>1</v>
      </c>
      <c r="O324" s="6">
        <v>181</v>
      </c>
      <c r="P324" s="6">
        <v>49</v>
      </c>
      <c r="Q324" s="6">
        <v>10</v>
      </c>
      <c r="R324" t="e" vm="296">
        <v>#VALUE!</v>
      </c>
    </row>
    <row r="325" spans="1:18" ht="15" customHeight="1" thickBot="1" x14ac:dyDescent="0.25">
      <c r="A325" s="5" t="s">
        <v>644</v>
      </c>
      <c r="B325" s="5" t="s">
        <v>578</v>
      </c>
      <c r="C325" s="5" t="s">
        <v>645</v>
      </c>
      <c r="D325" s="6">
        <v>140</v>
      </c>
      <c r="E325" s="5"/>
      <c r="F325" s="6">
        <v>6</v>
      </c>
      <c r="G325" s="6">
        <v>1.5</v>
      </c>
      <c r="H325" s="6">
        <v>0</v>
      </c>
      <c r="I325" s="5" t="s">
        <v>580</v>
      </c>
      <c r="J325" s="6">
        <v>590</v>
      </c>
      <c r="K325" s="6">
        <v>17</v>
      </c>
      <c r="L325" s="6">
        <v>1</v>
      </c>
      <c r="M325" s="6">
        <v>2</v>
      </c>
      <c r="N325" s="6">
        <v>5</v>
      </c>
      <c r="O325" s="6">
        <v>138.5</v>
      </c>
      <c r="P325" s="6">
        <v>60</v>
      </c>
      <c r="Q325" s="6">
        <v>4.5</v>
      </c>
      <c r="R325" t="e" vm="297">
        <v>#VALUE!</v>
      </c>
    </row>
    <row r="326" spans="1:18" ht="15" customHeight="1" thickBot="1" x14ac:dyDescent="0.25">
      <c r="A326" s="5" t="s">
        <v>646</v>
      </c>
      <c r="B326" s="5" t="s">
        <v>578</v>
      </c>
      <c r="C326" s="5" t="s">
        <v>647</v>
      </c>
      <c r="D326" s="6">
        <v>140</v>
      </c>
      <c r="E326" s="5"/>
      <c r="F326" s="6">
        <v>8</v>
      </c>
      <c r="G326" s="6">
        <v>1</v>
      </c>
      <c r="H326" s="6">
        <v>0</v>
      </c>
      <c r="I326" s="6">
        <v>15</v>
      </c>
      <c r="J326" s="6">
        <v>290</v>
      </c>
      <c r="K326" s="6">
        <v>14</v>
      </c>
      <c r="L326" s="6">
        <v>0</v>
      </c>
      <c r="M326" s="6">
        <v>9</v>
      </c>
      <c r="N326" s="6">
        <v>1</v>
      </c>
      <c r="O326" s="6">
        <v>149</v>
      </c>
      <c r="P326" s="6">
        <v>50</v>
      </c>
      <c r="Q326" s="6">
        <v>7</v>
      </c>
      <c r="R326" t="e" vm="298">
        <v>#VALUE!</v>
      </c>
    </row>
    <row r="327" spans="1:18" ht="15" customHeight="1" thickBot="1" x14ac:dyDescent="0.25">
      <c r="A327" s="5" t="s">
        <v>648</v>
      </c>
      <c r="B327" s="5" t="s">
        <v>578</v>
      </c>
      <c r="C327" s="5" t="s">
        <v>649</v>
      </c>
      <c r="D327" s="6">
        <v>110</v>
      </c>
      <c r="E327" s="5"/>
      <c r="F327" s="6">
        <v>3.5</v>
      </c>
      <c r="G327" s="6">
        <v>0.5</v>
      </c>
      <c r="H327" s="6">
        <v>0</v>
      </c>
      <c r="I327" s="6">
        <v>0</v>
      </c>
      <c r="J327" s="6">
        <v>330</v>
      </c>
      <c r="K327" s="6">
        <v>17</v>
      </c>
      <c r="L327" s="6">
        <v>1</v>
      </c>
      <c r="M327" s="6">
        <v>0</v>
      </c>
      <c r="N327" s="6">
        <v>2</v>
      </c>
      <c r="O327" s="6">
        <v>108.5</v>
      </c>
      <c r="P327" s="6">
        <v>50</v>
      </c>
      <c r="Q327" s="6">
        <v>3</v>
      </c>
      <c r="R327" t="e" vm="299">
        <v>#VALUE!</v>
      </c>
    </row>
    <row r="328" spans="1:18" ht="15" customHeight="1" thickBot="1" x14ac:dyDescent="0.25">
      <c r="A328" s="5" t="s">
        <v>650</v>
      </c>
      <c r="B328" s="5" t="s">
        <v>578</v>
      </c>
      <c r="C328" s="5" t="s">
        <v>651</v>
      </c>
      <c r="D328" s="6">
        <v>130</v>
      </c>
      <c r="E328" s="5"/>
      <c r="F328" s="6">
        <v>4.5</v>
      </c>
      <c r="G328" s="6">
        <v>1</v>
      </c>
      <c r="H328" s="6">
        <v>0</v>
      </c>
      <c r="I328" s="6">
        <v>0</v>
      </c>
      <c r="J328" s="6">
        <v>520</v>
      </c>
      <c r="K328" s="6">
        <v>20</v>
      </c>
      <c r="L328" s="6">
        <v>1</v>
      </c>
      <c r="M328" s="6">
        <v>0</v>
      </c>
      <c r="N328" s="6">
        <v>3</v>
      </c>
      <c r="O328" s="6">
        <v>128</v>
      </c>
      <c r="P328" s="6">
        <v>56</v>
      </c>
      <c r="Q328" s="6">
        <v>3.5</v>
      </c>
      <c r="R328" t="e" vm="300">
        <v>#VALUE!</v>
      </c>
    </row>
    <row r="329" spans="1:18" ht="15" customHeight="1" thickBot="1" x14ac:dyDescent="0.25">
      <c r="A329" s="5" t="s">
        <v>652</v>
      </c>
      <c r="B329" s="5" t="s">
        <v>578</v>
      </c>
      <c r="C329" s="5" t="s">
        <v>653</v>
      </c>
      <c r="D329" s="6">
        <v>320</v>
      </c>
      <c r="E329" s="5"/>
      <c r="F329" s="6">
        <v>15</v>
      </c>
      <c r="G329" s="6">
        <v>2</v>
      </c>
      <c r="H329" s="6">
        <v>0</v>
      </c>
      <c r="I329" s="6">
        <v>0</v>
      </c>
      <c r="J329" s="6">
        <v>1100</v>
      </c>
      <c r="K329" s="6">
        <v>41</v>
      </c>
      <c r="L329" s="6">
        <v>3</v>
      </c>
      <c r="M329" s="6">
        <v>0</v>
      </c>
      <c r="N329" s="6">
        <v>5</v>
      </c>
      <c r="O329" s="6">
        <v>317</v>
      </c>
      <c r="P329" s="6">
        <v>55</v>
      </c>
      <c r="Q329" s="6">
        <v>13</v>
      </c>
      <c r="R329" t="e" vm="301">
        <v>#VALUE!</v>
      </c>
    </row>
    <row r="330" spans="1:18" ht="15" customHeight="1" thickBot="1" x14ac:dyDescent="0.25">
      <c r="A330" s="5" t="s">
        <v>654</v>
      </c>
      <c r="B330" s="5" t="s">
        <v>578</v>
      </c>
      <c r="C330" s="5" t="s">
        <v>655</v>
      </c>
      <c r="D330" s="6">
        <v>70</v>
      </c>
      <c r="E330" s="5"/>
      <c r="F330" s="6">
        <v>0.5</v>
      </c>
      <c r="G330" s="6">
        <v>0</v>
      </c>
      <c r="H330" s="6">
        <v>0</v>
      </c>
      <c r="I330" s="6">
        <v>0</v>
      </c>
      <c r="J330" s="6">
        <v>0</v>
      </c>
      <c r="K330" s="6">
        <v>16</v>
      </c>
      <c r="L330" s="6">
        <v>2</v>
      </c>
      <c r="M330" s="6">
        <v>2</v>
      </c>
      <c r="N330" s="6">
        <v>2</v>
      </c>
      <c r="O330" s="6">
        <v>70</v>
      </c>
      <c r="P330" s="6">
        <v>49</v>
      </c>
      <c r="Q330" s="6">
        <v>0.5</v>
      </c>
      <c r="R330" t="e" vm="302">
        <v>#VALUE!</v>
      </c>
    </row>
    <row r="331" spans="1:18" ht="15" customHeight="1" thickBot="1" x14ac:dyDescent="0.25">
      <c r="A331" s="5" t="s">
        <v>656</v>
      </c>
      <c r="B331" s="5" t="s">
        <v>578</v>
      </c>
      <c r="C331" s="5" t="s">
        <v>657</v>
      </c>
      <c r="D331" s="6">
        <v>830</v>
      </c>
      <c r="E331" s="5"/>
      <c r="F331" s="6">
        <v>5</v>
      </c>
      <c r="G331" s="6">
        <v>1</v>
      </c>
      <c r="H331" s="6">
        <v>0</v>
      </c>
      <c r="I331" s="6">
        <v>0</v>
      </c>
      <c r="J331" s="6">
        <v>2810</v>
      </c>
      <c r="K331" s="6">
        <v>148</v>
      </c>
      <c r="L331" s="6">
        <v>31</v>
      </c>
      <c r="M331" s="6">
        <v>63</v>
      </c>
      <c r="N331" s="6">
        <v>47</v>
      </c>
      <c r="O331" s="6">
        <v>847</v>
      </c>
      <c r="P331" s="6">
        <v>60</v>
      </c>
      <c r="Q331" s="6">
        <v>4</v>
      </c>
      <c r="R331" t="e" vm="303">
        <v>#VALUE!</v>
      </c>
    </row>
    <row r="332" spans="1:18" ht="15" customHeight="1" thickBot="1" x14ac:dyDescent="0.25">
      <c r="A332" s="5" t="s">
        <v>658</v>
      </c>
      <c r="B332" s="5" t="s">
        <v>578</v>
      </c>
      <c r="C332" s="5" t="s">
        <v>659</v>
      </c>
      <c r="D332" s="6">
        <v>640</v>
      </c>
      <c r="E332" s="5"/>
      <c r="F332" s="6">
        <v>46</v>
      </c>
      <c r="G332" s="6">
        <v>7</v>
      </c>
      <c r="H332" s="6">
        <v>0</v>
      </c>
      <c r="I332" s="6">
        <v>15</v>
      </c>
      <c r="J332" s="6">
        <v>670</v>
      </c>
      <c r="K332" s="6">
        <v>54</v>
      </c>
      <c r="L332" s="6">
        <v>14</v>
      </c>
      <c r="M332" s="6">
        <v>37</v>
      </c>
      <c r="N332" s="6">
        <v>4</v>
      </c>
      <c r="O332" s="6">
        <v>680</v>
      </c>
      <c r="P332" s="6">
        <v>60</v>
      </c>
      <c r="Q332" s="6">
        <v>39</v>
      </c>
      <c r="R332" t="e" vm="304">
        <v>#VALUE!</v>
      </c>
    </row>
    <row r="333" spans="1:18" ht="15" customHeight="1" thickBot="1" x14ac:dyDescent="0.25">
      <c r="A333" s="5" t="s">
        <v>660</v>
      </c>
      <c r="B333" s="5" t="s">
        <v>578</v>
      </c>
      <c r="C333" s="5" t="s">
        <v>661</v>
      </c>
      <c r="D333" s="6">
        <v>280</v>
      </c>
      <c r="E333" s="5"/>
      <c r="F333" s="6">
        <v>2</v>
      </c>
      <c r="G333" s="6">
        <v>0</v>
      </c>
      <c r="H333" s="6">
        <v>0</v>
      </c>
      <c r="I333" s="6">
        <v>0</v>
      </c>
      <c r="J333" s="6">
        <v>15</v>
      </c>
      <c r="K333" s="6">
        <v>67</v>
      </c>
      <c r="L333" s="6">
        <v>8</v>
      </c>
      <c r="M333" s="6">
        <v>11</v>
      </c>
      <c r="N333" s="6">
        <v>9</v>
      </c>
      <c r="O333" s="6">
        <v>282</v>
      </c>
      <c r="P333" s="6">
        <v>60</v>
      </c>
      <c r="Q333" s="6">
        <v>2</v>
      </c>
      <c r="R333" t="e" vm="305">
        <v>#VALUE!</v>
      </c>
    </row>
    <row r="334" spans="1:18" ht="15" customHeight="1" thickBot="1" x14ac:dyDescent="0.25">
      <c r="A334" s="5" t="s">
        <v>662</v>
      </c>
      <c r="B334" s="5" t="s">
        <v>578</v>
      </c>
      <c r="C334" s="5" t="s">
        <v>663</v>
      </c>
      <c r="D334" s="6">
        <v>80</v>
      </c>
      <c r="E334" s="5"/>
      <c r="F334" s="6">
        <v>0</v>
      </c>
      <c r="G334" s="6">
        <v>0</v>
      </c>
      <c r="H334" s="6">
        <v>0</v>
      </c>
      <c r="I334" s="6">
        <v>0</v>
      </c>
      <c r="J334" s="6">
        <v>930</v>
      </c>
      <c r="K334" s="6">
        <v>15</v>
      </c>
      <c r="L334" s="6">
        <v>9</v>
      </c>
      <c r="M334" s="6">
        <v>3</v>
      </c>
      <c r="N334" s="6">
        <v>4</v>
      </c>
      <c r="O334" s="6">
        <v>79</v>
      </c>
      <c r="P334" s="6">
        <v>60</v>
      </c>
      <c r="Q334" s="6">
        <v>0</v>
      </c>
      <c r="R334" t="e" vm="306">
        <v>#VALUE!</v>
      </c>
    </row>
    <row r="335" spans="1:18" ht="15" customHeight="1" thickBot="1" x14ac:dyDescent="0.25">
      <c r="A335" s="5" t="s">
        <v>664</v>
      </c>
      <c r="B335" s="5" t="s">
        <v>578</v>
      </c>
      <c r="C335" s="5" t="s">
        <v>665</v>
      </c>
      <c r="D335" s="6">
        <v>540</v>
      </c>
      <c r="E335" s="5"/>
      <c r="F335" s="6">
        <v>23</v>
      </c>
      <c r="G335" s="6">
        <v>6</v>
      </c>
      <c r="H335" s="6">
        <v>0</v>
      </c>
      <c r="I335" s="6">
        <v>10</v>
      </c>
      <c r="J335" s="6">
        <v>2220</v>
      </c>
      <c r="K335" s="6">
        <v>66</v>
      </c>
      <c r="L335" s="6">
        <v>5</v>
      </c>
      <c r="M335" s="6">
        <v>8</v>
      </c>
      <c r="N335" s="6">
        <v>18</v>
      </c>
      <c r="O335" s="6">
        <v>536</v>
      </c>
      <c r="P335" s="6">
        <v>63</v>
      </c>
      <c r="Q335" s="6">
        <v>17</v>
      </c>
      <c r="R335" t="e" vm="307">
        <v>#VALUE!</v>
      </c>
    </row>
    <row r="336" spans="1:18" ht="15" customHeight="1" thickBot="1" x14ac:dyDescent="0.25">
      <c r="A336" s="5" t="s">
        <v>666</v>
      </c>
      <c r="B336" s="5" t="s">
        <v>578</v>
      </c>
      <c r="C336" s="5" t="s">
        <v>667</v>
      </c>
      <c r="D336" s="6">
        <v>480</v>
      </c>
      <c r="E336" s="5"/>
      <c r="F336" s="6">
        <v>28</v>
      </c>
      <c r="G336" s="6">
        <v>3.5</v>
      </c>
      <c r="H336" s="6">
        <v>0</v>
      </c>
      <c r="I336" s="6">
        <v>55</v>
      </c>
      <c r="J336" s="6">
        <v>990</v>
      </c>
      <c r="K336" s="6">
        <v>50</v>
      </c>
      <c r="L336" s="6">
        <v>0</v>
      </c>
      <c r="M336" s="6">
        <v>30</v>
      </c>
      <c r="N336" s="6">
        <v>3</v>
      </c>
      <c r="O336" s="6">
        <v>510.5</v>
      </c>
      <c r="P336" s="6">
        <v>60</v>
      </c>
      <c r="Q336" s="6">
        <v>24.5</v>
      </c>
      <c r="R336" t="e" vm="308">
        <v>#VALUE!</v>
      </c>
    </row>
    <row r="337" spans="1:18" ht="15" customHeight="1" thickBot="1" x14ac:dyDescent="0.25">
      <c r="A337" s="5" t="s">
        <v>668</v>
      </c>
      <c r="B337" s="5" t="s">
        <v>578</v>
      </c>
      <c r="C337" s="5" t="s">
        <v>669</v>
      </c>
      <c r="D337" s="6">
        <v>460</v>
      </c>
      <c r="E337" s="5"/>
      <c r="F337" s="6">
        <v>15</v>
      </c>
      <c r="G337" s="6">
        <v>3</v>
      </c>
      <c r="H337" s="6">
        <v>0</v>
      </c>
      <c r="I337" s="6">
        <v>0</v>
      </c>
      <c r="J337" s="6">
        <v>1410</v>
      </c>
      <c r="K337" s="6">
        <v>72</v>
      </c>
      <c r="L337" s="6">
        <v>6</v>
      </c>
      <c r="M337" s="6">
        <v>0</v>
      </c>
      <c r="N337" s="6">
        <v>9</v>
      </c>
      <c r="O337" s="6">
        <v>454</v>
      </c>
      <c r="P337" s="6">
        <v>60</v>
      </c>
      <c r="Q337" s="6">
        <v>12</v>
      </c>
      <c r="R337" t="e" vm="309">
        <v>#VALUE!</v>
      </c>
    </row>
    <row r="338" spans="1:18" ht="15" customHeight="1" thickBot="1" x14ac:dyDescent="0.25">
      <c r="A338" s="5" t="s">
        <v>670</v>
      </c>
      <c r="B338" s="5" t="s">
        <v>578</v>
      </c>
      <c r="C338" s="5" t="s">
        <v>671</v>
      </c>
      <c r="D338" s="6">
        <v>590</v>
      </c>
      <c r="E338" s="5"/>
      <c r="F338" s="6">
        <v>21</v>
      </c>
      <c r="G338" s="6">
        <v>5</v>
      </c>
      <c r="H338" s="6">
        <v>0</v>
      </c>
      <c r="I338" s="6">
        <v>0</v>
      </c>
      <c r="J338" s="6">
        <v>2590</v>
      </c>
      <c r="K338" s="6">
        <v>88</v>
      </c>
      <c r="L338" s="6">
        <v>6</v>
      </c>
      <c r="M338" s="6">
        <v>1</v>
      </c>
      <c r="N338" s="6">
        <v>12</v>
      </c>
      <c r="O338" s="6">
        <v>584</v>
      </c>
      <c r="P338" s="6">
        <v>65</v>
      </c>
      <c r="Q338" s="6">
        <v>16</v>
      </c>
      <c r="R338" t="e" vm="310">
        <v>#VALUE!</v>
      </c>
    </row>
    <row r="339" spans="1:18" ht="15" customHeight="1" thickBot="1" x14ac:dyDescent="0.25">
      <c r="A339" s="5" t="s">
        <v>672</v>
      </c>
      <c r="B339" s="5" t="s">
        <v>578</v>
      </c>
      <c r="C339" s="5" t="s">
        <v>673</v>
      </c>
      <c r="D339" s="6">
        <v>1200</v>
      </c>
      <c r="E339" s="5"/>
      <c r="F339" s="6">
        <v>98</v>
      </c>
      <c r="G339" s="6">
        <v>16</v>
      </c>
      <c r="H339" s="6">
        <v>0</v>
      </c>
      <c r="I339" s="6">
        <v>80</v>
      </c>
      <c r="J339" s="6">
        <v>1010</v>
      </c>
      <c r="K339" s="6">
        <v>65</v>
      </c>
      <c r="L339" s="6">
        <v>8</v>
      </c>
      <c r="M339" s="6">
        <v>12</v>
      </c>
      <c r="N339" s="6">
        <v>8</v>
      </c>
      <c r="O339" s="6">
        <v>1220</v>
      </c>
      <c r="P339" s="6">
        <v>60</v>
      </c>
      <c r="Q339" s="6">
        <v>82</v>
      </c>
      <c r="R339" t="e" vm="311">
        <v>#VALUE!</v>
      </c>
    </row>
    <row r="340" spans="1:18" ht="15" customHeight="1" thickBot="1" x14ac:dyDescent="0.25">
      <c r="A340" s="5" t="s">
        <v>674</v>
      </c>
      <c r="B340" s="5" t="s">
        <v>578</v>
      </c>
      <c r="C340" s="5" t="s">
        <v>675</v>
      </c>
      <c r="D340" s="6">
        <v>840</v>
      </c>
      <c r="E340" s="5"/>
      <c r="F340" s="6">
        <v>40</v>
      </c>
      <c r="G340" s="6">
        <v>5</v>
      </c>
      <c r="H340" s="6">
        <v>0</v>
      </c>
      <c r="I340" s="6">
        <v>0</v>
      </c>
      <c r="J340" s="6">
        <v>2890</v>
      </c>
      <c r="K340" s="6">
        <v>108</v>
      </c>
      <c r="L340" s="6">
        <v>9</v>
      </c>
      <c r="M340" s="6">
        <v>0</v>
      </c>
      <c r="N340" s="6">
        <v>13</v>
      </c>
      <c r="O340" s="6">
        <v>832</v>
      </c>
      <c r="P340" s="6">
        <v>62</v>
      </c>
      <c r="Q340" s="6">
        <v>35</v>
      </c>
      <c r="R340" t="e" vm="312">
        <v>#VALUE!</v>
      </c>
    </row>
    <row r="341" spans="1:18" ht="15" customHeight="1" thickBot="1" x14ac:dyDescent="0.25">
      <c r="A341" s="5" t="s">
        <v>676</v>
      </c>
      <c r="B341" s="5" t="s">
        <v>578</v>
      </c>
      <c r="C341" s="5" t="s">
        <v>677</v>
      </c>
      <c r="D341" s="6">
        <v>280</v>
      </c>
      <c r="E341" s="5"/>
      <c r="F341" s="6">
        <v>2.5</v>
      </c>
      <c r="G341" s="6">
        <v>0</v>
      </c>
      <c r="H341" s="6">
        <v>0</v>
      </c>
      <c r="I341" s="6">
        <v>0</v>
      </c>
      <c r="J341" s="6">
        <v>10</v>
      </c>
      <c r="K341" s="6">
        <v>67</v>
      </c>
      <c r="L341" s="6">
        <v>7</v>
      </c>
      <c r="M341" s="6">
        <v>8</v>
      </c>
      <c r="N341" s="6">
        <v>10</v>
      </c>
      <c r="O341" s="6">
        <v>278</v>
      </c>
      <c r="P341" s="6">
        <v>59</v>
      </c>
      <c r="Q341" s="6">
        <v>2.5</v>
      </c>
      <c r="R341" t="e" vm="313">
        <v>#VALUE!</v>
      </c>
    </row>
    <row r="342" spans="1:18" ht="15" customHeight="1" thickBot="1" x14ac:dyDescent="0.25">
      <c r="A342" s="5" t="s">
        <v>678</v>
      </c>
      <c r="B342" s="5" t="s">
        <v>578</v>
      </c>
      <c r="C342" s="5" t="s">
        <v>679</v>
      </c>
      <c r="D342" s="6">
        <v>300</v>
      </c>
      <c r="E342" s="5"/>
      <c r="F342" s="6">
        <v>15</v>
      </c>
      <c r="G342" s="6">
        <v>2.5</v>
      </c>
      <c r="H342" s="6">
        <v>0</v>
      </c>
      <c r="I342" s="6">
        <v>30</v>
      </c>
      <c r="J342" s="6">
        <v>620</v>
      </c>
      <c r="K342" s="6">
        <v>27</v>
      </c>
      <c r="L342" s="6">
        <v>1</v>
      </c>
      <c r="M342" s="6">
        <v>3</v>
      </c>
      <c r="N342" s="6">
        <v>14</v>
      </c>
      <c r="O342" s="6">
        <v>291.5</v>
      </c>
      <c r="P342" s="6">
        <v>115</v>
      </c>
      <c r="Q342" s="6">
        <v>12.5</v>
      </c>
      <c r="R342" t="e" vm="314">
        <v>#VALUE!</v>
      </c>
    </row>
    <row r="343" spans="1:18" ht="15" customHeight="1" thickBot="1" x14ac:dyDescent="0.25">
      <c r="A343" s="5" t="s">
        <v>680</v>
      </c>
      <c r="B343" s="5" t="s">
        <v>578</v>
      </c>
      <c r="C343" s="5" t="s">
        <v>681</v>
      </c>
      <c r="D343" s="6">
        <v>310</v>
      </c>
      <c r="E343" s="5"/>
      <c r="F343" s="6">
        <v>17</v>
      </c>
      <c r="G343" s="6">
        <v>2.5</v>
      </c>
      <c r="H343" s="6">
        <v>0</v>
      </c>
      <c r="I343" s="6">
        <v>30</v>
      </c>
      <c r="J343" s="6">
        <v>790</v>
      </c>
      <c r="K343" s="6">
        <v>27</v>
      </c>
      <c r="L343" s="6">
        <v>1</v>
      </c>
      <c r="M343" s="6">
        <v>3</v>
      </c>
      <c r="N343" s="6">
        <v>14</v>
      </c>
      <c r="O343" s="6">
        <v>301.5</v>
      </c>
      <c r="P343" s="6">
        <v>120</v>
      </c>
      <c r="Q343" s="6">
        <v>14.5</v>
      </c>
      <c r="R343" t="e" vm="315">
        <v>#VALUE!</v>
      </c>
    </row>
    <row r="344" spans="1:18" ht="15" customHeight="1" thickBot="1" x14ac:dyDescent="0.25">
      <c r="A344" s="5" t="s">
        <v>682</v>
      </c>
      <c r="B344" s="5" t="s">
        <v>578</v>
      </c>
      <c r="C344" s="5" t="s">
        <v>683</v>
      </c>
      <c r="D344" s="6">
        <v>320</v>
      </c>
      <c r="E344" s="5"/>
      <c r="F344" s="6">
        <v>15</v>
      </c>
      <c r="G344" s="6">
        <v>2.5</v>
      </c>
      <c r="H344" s="6">
        <v>0</v>
      </c>
      <c r="I344" s="6">
        <v>30</v>
      </c>
      <c r="J344" s="6">
        <v>680</v>
      </c>
      <c r="K344" s="6">
        <v>31</v>
      </c>
      <c r="L344" s="6">
        <v>1</v>
      </c>
      <c r="M344" s="6">
        <v>7</v>
      </c>
      <c r="N344" s="6">
        <v>14</v>
      </c>
      <c r="O344" s="6">
        <v>315.5</v>
      </c>
      <c r="P344" s="6">
        <v>120</v>
      </c>
      <c r="Q344" s="6">
        <v>12.5</v>
      </c>
      <c r="R344" t="e" vm="316">
        <v>#VALUE!</v>
      </c>
    </row>
    <row r="345" spans="1:18" ht="15" customHeight="1" thickBot="1" x14ac:dyDescent="0.25">
      <c r="A345" s="5" t="s">
        <v>684</v>
      </c>
      <c r="B345" s="5" t="s">
        <v>578</v>
      </c>
      <c r="C345" s="5" t="s">
        <v>685</v>
      </c>
      <c r="D345" s="6">
        <v>340</v>
      </c>
      <c r="E345" s="5"/>
      <c r="F345" s="6">
        <v>19</v>
      </c>
      <c r="G345" s="6">
        <v>3</v>
      </c>
      <c r="H345" s="6">
        <v>0</v>
      </c>
      <c r="I345" s="6">
        <v>30</v>
      </c>
      <c r="J345" s="6">
        <v>680</v>
      </c>
      <c r="K345" s="6">
        <v>27</v>
      </c>
      <c r="L345" s="6">
        <v>1</v>
      </c>
      <c r="M345" s="6">
        <v>3</v>
      </c>
      <c r="N345" s="6">
        <v>14</v>
      </c>
      <c r="O345" s="6">
        <v>332</v>
      </c>
      <c r="P345" s="6">
        <v>120</v>
      </c>
      <c r="Q345" s="6">
        <v>16</v>
      </c>
      <c r="R345" t="e" vm="317">
        <v>#VALUE!</v>
      </c>
    </row>
    <row r="346" spans="1:18" ht="15" customHeight="1" thickBot="1" x14ac:dyDescent="0.25">
      <c r="A346" s="5" t="s">
        <v>686</v>
      </c>
      <c r="B346" s="5" t="s">
        <v>578</v>
      </c>
      <c r="C346" s="5" t="s">
        <v>687</v>
      </c>
      <c r="D346" s="6">
        <v>650</v>
      </c>
      <c r="E346" s="5"/>
      <c r="F346" s="6">
        <v>35</v>
      </c>
      <c r="G346" s="6">
        <v>4.5</v>
      </c>
      <c r="H346" s="6">
        <v>0</v>
      </c>
      <c r="I346" s="6">
        <v>90</v>
      </c>
      <c r="J346" s="6">
        <v>1260</v>
      </c>
      <c r="K346" s="6">
        <v>49</v>
      </c>
      <c r="L346" s="6">
        <v>1</v>
      </c>
      <c r="M346" s="6">
        <v>6</v>
      </c>
      <c r="N346" s="6">
        <v>34</v>
      </c>
      <c r="O346" s="6">
        <v>626.5</v>
      </c>
      <c r="P346" s="6">
        <v>140</v>
      </c>
      <c r="Q346" s="6">
        <v>30.5</v>
      </c>
      <c r="R346" t="e" vm="318">
        <v>#VALUE!</v>
      </c>
    </row>
    <row r="347" spans="1:18" ht="15" customHeight="1" thickBot="1" x14ac:dyDescent="0.25">
      <c r="A347" s="5" t="s">
        <v>688</v>
      </c>
      <c r="B347" s="5" t="s">
        <v>578</v>
      </c>
      <c r="C347" s="5" t="s">
        <v>689</v>
      </c>
      <c r="D347" s="6">
        <v>470</v>
      </c>
      <c r="E347" s="5"/>
      <c r="F347" s="6">
        <v>24</v>
      </c>
      <c r="G347" s="6">
        <v>3.5</v>
      </c>
      <c r="H347" s="6">
        <v>0</v>
      </c>
      <c r="I347" s="6">
        <v>60</v>
      </c>
      <c r="J347" s="6">
        <v>1170</v>
      </c>
      <c r="K347" s="6">
        <v>39</v>
      </c>
      <c r="L347" s="5" t="s">
        <v>634</v>
      </c>
      <c r="M347" s="6">
        <v>4</v>
      </c>
      <c r="N347" s="6">
        <v>24</v>
      </c>
      <c r="O347" s="6">
        <v>453.5</v>
      </c>
      <c r="P347" s="6">
        <v>140</v>
      </c>
      <c r="Q347" s="6">
        <v>20.5</v>
      </c>
      <c r="R347" t="e" vm="319">
        <v>#VALUE!</v>
      </c>
    </row>
    <row r="348" spans="1:18" ht="15" customHeight="1" thickBot="1" x14ac:dyDescent="0.25">
      <c r="A348" s="5" t="s">
        <v>690</v>
      </c>
      <c r="B348" s="5" t="s">
        <v>578</v>
      </c>
      <c r="C348" s="5" t="s">
        <v>691</v>
      </c>
      <c r="D348" s="6">
        <v>500</v>
      </c>
      <c r="E348" s="5"/>
      <c r="F348" s="6">
        <v>27</v>
      </c>
      <c r="G348" s="6">
        <v>4</v>
      </c>
      <c r="H348" s="6">
        <v>0</v>
      </c>
      <c r="I348" s="6">
        <v>60</v>
      </c>
      <c r="J348" s="6">
        <v>1500</v>
      </c>
      <c r="K348" s="6">
        <v>39</v>
      </c>
      <c r="L348" s="5" t="s">
        <v>634</v>
      </c>
      <c r="M348" s="6">
        <v>4</v>
      </c>
      <c r="N348" s="6">
        <v>24</v>
      </c>
      <c r="O348" s="6">
        <v>484</v>
      </c>
      <c r="P348" s="6">
        <v>145</v>
      </c>
      <c r="Q348" s="6">
        <v>23</v>
      </c>
      <c r="R348" t="e" vm="320">
        <v>#VALUE!</v>
      </c>
    </row>
    <row r="349" spans="1:18" ht="15" customHeight="1" thickBot="1" x14ac:dyDescent="0.25">
      <c r="A349" s="5" t="s">
        <v>692</v>
      </c>
      <c r="B349" s="5" t="s">
        <v>578</v>
      </c>
      <c r="C349" s="5" t="s">
        <v>693</v>
      </c>
      <c r="D349" s="6">
        <v>510</v>
      </c>
      <c r="E349" s="5"/>
      <c r="F349" s="6">
        <v>25</v>
      </c>
      <c r="G349" s="6">
        <v>3.5</v>
      </c>
      <c r="H349" s="6">
        <v>0</v>
      </c>
      <c r="I349" s="6">
        <v>60</v>
      </c>
      <c r="J349" s="6">
        <v>1290</v>
      </c>
      <c r="K349" s="6">
        <v>48</v>
      </c>
      <c r="L349" s="5" t="s">
        <v>634</v>
      </c>
      <c r="M349" s="6">
        <v>12</v>
      </c>
      <c r="N349" s="6">
        <v>24</v>
      </c>
      <c r="O349" s="6">
        <v>501.5</v>
      </c>
      <c r="P349" s="6">
        <v>145</v>
      </c>
      <c r="Q349" s="6">
        <v>21.5</v>
      </c>
      <c r="R349" t="e" vm="321">
        <v>#VALUE!</v>
      </c>
    </row>
    <row r="350" spans="1:18" ht="15" customHeight="1" thickBot="1" x14ac:dyDescent="0.25">
      <c r="A350" s="5" t="s">
        <v>694</v>
      </c>
      <c r="B350" s="5" t="s">
        <v>578</v>
      </c>
      <c r="C350" s="5" t="s">
        <v>695</v>
      </c>
      <c r="D350" s="6">
        <v>540</v>
      </c>
      <c r="E350" s="5"/>
      <c r="F350" s="6">
        <v>32</v>
      </c>
      <c r="G350" s="6">
        <v>4.5</v>
      </c>
      <c r="H350" s="6">
        <v>0</v>
      </c>
      <c r="I350" s="6">
        <v>60</v>
      </c>
      <c r="J350" s="6">
        <v>1290</v>
      </c>
      <c r="K350" s="6">
        <v>40</v>
      </c>
      <c r="L350" s="5" t="s">
        <v>634</v>
      </c>
      <c r="M350" s="6">
        <v>5</v>
      </c>
      <c r="N350" s="6">
        <v>24</v>
      </c>
      <c r="O350" s="6">
        <v>525.5</v>
      </c>
      <c r="P350" s="6">
        <v>145</v>
      </c>
      <c r="Q350" s="6">
        <v>27.5</v>
      </c>
      <c r="R350" t="e" vm="322">
        <v>#VALUE!</v>
      </c>
    </row>
    <row r="351" spans="1:18" ht="15" customHeight="1" thickBot="1" x14ac:dyDescent="0.25">
      <c r="A351" s="5" t="s">
        <v>696</v>
      </c>
      <c r="B351" s="5" t="s">
        <v>578</v>
      </c>
      <c r="C351" s="5" t="s">
        <v>697</v>
      </c>
      <c r="D351" s="6">
        <v>630</v>
      </c>
      <c r="E351" s="5"/>
      <c r="F351" s="6">
        <v>34</v>
      </c>
      <c r="G351" s="6">
        <v>7</v>
      </c>
      <c r="H351" s="6">
        <v>0</v>
      </c>
      <c r="I351" s="6">
        <v>70</v>
      </c>
      <c r="J351" s="6">
        <v>1260</v>
      </c>
      <c r="K351" s="6">
        <v>53</v>
      </c>
      <c r="L351" s="6">
        <v>4</v>
      </c>
      <c r="M351" s="6">
        <v>3</v>
      </c>
      <c r="N351" s="6">
        <v>28</v>
      </c>
      <c r="O351" s="6">
        <v>612</v>
      </c>
      <c r="P351" s="6">
        <v>80</v>
      </c>
      <c r="Q351" s="6">
        <v>27</v>
      </c>
      <c r="R351" t="e" vm="323">
        <v>#VALUE!</v>
      </c>
    </row>
    <row r="352" spans="1:18" ht="15" customHeight="1" thickBot="1" x14ac:dyDescent="0.25">
      <c r="A352" s="5" t="s">
        <v>698</v>
      </c>
      <c r="B352" s="5" t="s">
        <v>578</v>
      </c>
      <c r="C352" s="5" t="s">
        <v>699</v>
      </c>
      <c r="D352" s="6">
        <v>350</v>
      </c>
      <c r="E352" s="5"/>
      <c r="F352" s="6">
        <v>3.5</v>
      </c>
      <c r="G352" s="6">
        <v>0.5</v>
      </c>
      <c r="H352" s="6">
        <v>0</v>
      </c>
      <c r="I352" s="6">
        <v>55</v>
      </c>
      <c r="J352" s="6">
        <v>1350</v>
      </c>
      <c r="K352" s="6">
        <v>55</v>
      </c>
      <c r="L352" s="6">
        <v>2</v>
      </c>
      <c r="M352" s="6">
        <v>22</v>
      </c>
      <c r="N352" s="6">
        <v>24</v>
      </c>
      <c r="O352" s="6">
        <v>348.5</v>
      </c>
      <c r="P352" s="6">
        <v>140</v>
      </c>
      <c r="Q352" s="6">
        <v>3</v>
      </c>
      <c r="R352" t="e" vm="324">
        <v>#VALUE!</v>
      </c>
    </row>
    <row r="353" spans="1:18" ht="15" customHeight="1" thickBot="1" x14ac:dyDescent="0.25">
      <c r="A353" s="5" t="s">
        <v>700</v>
      </c>
      <c r="B353" s="5" t="s">
        <v>578</v>
      </c>
      <c r="C353" s="5" t="s">
        <v>467</v>
      </c>
      <c r="D353" s="6">
        <v>620</v>
      </c>
      <c r="E353" s="5"/>
      <c r="F353" s="6">
        <v>33</v>
      </c>
      <c r="G353" s="6">
        <v>4</v>
      </c>
      <c r="H353" s="6">
        <v>0</v>
      </c>
      <c r="I353" s="6">
        <v>85</v>
      </c>
      <c r="J353" s="6">
        <v>2140</v>
      </c>
      <c r="K353" s="6">
        <v>49</v>
      </c>
      <c r="L353" s="6">
        <v>1</v>
      </c>
      <c r="M353" s="6">
        <v>6</v>
      </c>
      <c r="N353" s="6">
        <v>34</v>
      </c>
      <c r="O353" s="6">
        <v>596</v>
      </c>
      <c r="P353" s="6">
        <v>140</v>
      </c>
      <c r="Q353" s="6">
        <v>29</v>
      </c>
      <c r="R353" t="e" vm="325">
        <v>#VALUE!</v>
      </c>
    </row>
    <row r="354" spans="1:18" ht="15" customHeight="1" thickBot="1" x14ac:dyDescent="0.25">
      <c r="A354" s="5" t="s">
        <v>701</v>
      </c>
      <c r="B354" s="5" t="s">
        <v>578</v>
      </c>
      <c r="C354" s="5" t="s">
        <v>702</v>
      </c>
      <c r="D354" s="6">
        <v>720</v>
      </c>
      <c r="E354" s="5"/>
      <c r="F354" s="6">
        <v>41</v>
      </c>
      <c r="G354" s="6">
        <v>25</v>
      </c>
      <c r="H354" s="6">
        <v>0</v>
      </c>
      <c r="I354" s="6">
        <v>80</v>
      </c>
      <c r="J354" s="6">
        <v>1750</v>
      </c>
      <c r="K354" s="6">
        <v>60</v>
      </c>
      <c r="L354" s="6">
        <v>7</v>
      </c>
      <c r="M354" s="6">
        <v>5</v>
      </c>
      <c r="N354" s="6">
        <v>26</v>
      </c>
      <c r="O354" s="6">
        <v>724</v>
      </c>
      <c r="P354" s="6">
        <v>90</v>
      </c>
      <c r="Q354" s="6">
        <v>16</v>
      </c>
      <c r="R354" t="e" vm="326">
        <v>#VALUE!</v>
      </c>
    </row>
    <row r="355" spans="1:18" ht="15" customHeight="1" thickBot="1" x14ac:dyDescent="0.25">
      <c r="A355" s="5" t="s">
        <v>703</v>
      </c>
      <c r="B355" s="5" t="s">
        <v>578</v>
      </c>
      <c r="C355" s="5" t="s">
        <v>704</v>
      </c>
      <c r="D355" s="6">
        <v>740</v>
      </c>
      <c r="E355" s="5"/>
      <c r="F355" s="6">
        <v>35</v>
      </c>
      <c r="G355" s="6">
        <v>6</v>
      </c>
      <c r="H355" s="6">
        <v>0</v>
      </c>
      <c r="I355" s="6">
        <v>45</v>
      </c>
      <c r="J355" s="6">
        <v>2350</v>
      </c>
      <c r="K355" s="6">
        <v>81</v>
      </c>
      <c r="L355" s="6">
        <v>6</v>
      </c>
      <c r="M355" s="6">
        <v>2</v>
      </c>
      <c r="N355" s="6">
        <v>26</v>
      </c>
      <c r="O355" s="6">
        <v>722</v>
      </c>
      <c r="P355" s="6">
        <v>110</v>
      </c>
      <c r="Q355" s="6">
        <v>29</v>
      </c>
      <c r="R355" t="e" vm="327">
        <v>#VALUE!</v>
      </c>
    </row>
    <row r="356" spans="1:18" ht="15" customHeight="1" thickBot="1" x14ac:dyDescent="0.25">
      <c r="A356" s="5" t="s">
        <v>705</v>
      </c>
      <c r="B356" s="5" t="s">
        <v>578</v>
      </c>
      <c r="C356" s="5" t="s">
        <v>706</v>
      </c>
      <c r="D356" s="6">
        <v>270</v>
      </c>
      <c r="E356" s="5"/>
      <c r="F356" s="6">
        <v>14</v>
      </c>
      <c r="G356" s="6">
        <v>3.5</v>
      </c>
      <c r="H356" s="6">
        <v>0</v>
      </c>
      <c r="I356" s="6">
        <v>20</v>
      </c>
      <c r="J356" s="6">
        <v>850</v>
      </c>
      <c r="K356" s="6">
        <v>27</v>
      </c>
      <c r="L356" s="6">
        <v>2</v>
      </c>
      <c r="M356" s="6">
        <v>1</v>
      </c>
      <c r="N356" s="6">
        <v>11</v>
      </c>
      <c r="O356" s="6">
        <v>263.5</v>
      </c>
      <c r="P356" s="6">
        <v>60</v>
      </c>
      <c r="Q356" s="6">
        <v>10.5</v>
      </c>
      <c r="R356" t="e" vm="328">
        <v>#VALUE!</v>
      </c>
    </row>
    <row r="357" spans="1:18" ht="15" customHeight="1" thickBot="1" x14ac:dyDescent="0.25">
      <c r="A357" s="5" t="s">
        <v>707</v>
      </c>
      <c r="B357" s="5" t="s">
        <v>578</v>
      </c>
      <c r="C357" s="5" t="s">
        <v>479</v>
      </c>
      <c r="D357" s="6">
        <v>40</v>
      </c>
      <c r="E357" s="5"/>
      <c r="F357" s="6">
        <v>2</v>
      </c>
      <c r="G357" s="6">
        <v>1</v>
      </c>
      <c r="H357" s="6">
        <v>0</v>
      </c>
      <c r="I357" s="6">
        <v>5</v>
      </c>
      <c r="J357" s="6">
        <v>90</v>
      </c>
      <c r="K357" s="6">
        <v>2</v>
      </c>
      <c r="L357" s="6">
        <v>1</v>
      </c>
      <c r="M357" s="6">
        <v>1</v>
      </c>
      <c r="N357" s="6">
        <v>3</v>
      </c>
      <c r="O357" s="6">
        <v>39</v>
      </c>
      <c r="P357" s="6">
        <v>50</v>
      </c>
      <c r="Q357" s="6">
        <v>1</v>
      </c>
      <c r="R357" t="e" vm="329">
        <v>#VALUE!</v>
      </c>
    </row>
    <row r="358" spans="1:18" ht="15" customHeight="1" thickBot="1" x14ac:dyDescent="0.25">
      <c r="A358" s="5" t="s">
        <v>708</v>
      </c>
      <c r="B358" s="5" t="s">
        <v>578</v>
      </c>
      <c r="C358" s="5" t="s">
        <v>709</v>
      </c>
      <c r="D358" s="6">
        <v>15</v>
      </c>
      <c r="E358" s="5"/>
      <c r="F358" s="6">
        <v>0</v>
      </c>
      <c r="G358" s="6">
        <v>0</v>
      </c>
      <c r="H358" s="6">
        <v>0</v>
      </c>
      <c r="I358" s="6">
        <v>0</v>
      </c>
      <c r="J358" s="6">
        <v>10</v>
      </c>
      <c r="K358" s="6">
        <v>3</v>
      </c>
      <c r="L358" s="6">
        <v>2</v>
      </c>
      <c r="M358" s="6">
        <v>2</v>
      </c>
      <c r="N358" s="6">
        <v>1</v>
      </c>
      <c r="O358" s="6">
        <v>16</v>
      </c>
      <c r="P358" s="6">
        <v>60</v>
      </c>
      <c r="Q358" s="6">
        <v>0</v>
      </c>
      <c r="R358" t="e" vm="330">
        <v>#VALUE!</v>
      </c>
    </row>
    <row r="359" spans="1:18" ht="15" customHeight="1" thickBot="1" x14ac:dyDescent="0.25">
      <c r="A359" s="5" t="s">
        <v>710</v>
      </c>
      <c r="B359" s="5" t="s">
        <v>578</v>
      </c>
      <c r="C359" s="5" t="s">
        <v>711</v>
      </c>
      <c r="D359" s="6">
        <v>120</v>
      </c>
      <c r="E359" s="5"/>
      <c r="F359" s="6">
        <v>6</v>
      </c>
      <c r="G359" s="6">
        <v>3</v>
      </c>
      <c r="H359" s="6">
        <v>0</v>
      </c>
      <c r="I359" s="5" t="s">
        <v>580</v>
      </c>
      <c r="J359" s="6">
        <v>70</v>
      </c>
      <c r="K359" s="6">
        <v>18</v>
      </c>
      <c r="L359" s="6">
        <v>1</v>
      </c>
      <c r="M359" s="6">
        <v>12</v>
      </c>
      <c r="N359" s="6">
        <v>1</v>
      </c>
      <c r="O359" s="6">
        <v>134</v>
      </c>
      <c r="P359" s="6">
        <v>20</v>
      </c>
      <c r="Q359" s="6">
        <v>3</v>
      </c>
      <c r="R359" t="e" vm="331">
        <v>#VALUE!</v>
      </c>
    </row>
    <row r="360" spans="1:18" ht="15" customHeight="1" thickBot="1" x14ac:dyDescent="0.25">
      <c r="A360" s="5" t="s">
        <v>712</v>
      </c>
      <c r="B360" s="5" t="s">
        <v>578</v>
      </c>
      <c r="C360" s="5" t="s">
        <v>713</v>
      </c>
      <c r="D360" s="6">
        <v>270</v>
      </c>
      <c r="E360" s="5"/>
      <c r="F360" s="6">
        <v>13</v>
      </c>
      <c r="G360" s="6">
        <v>8</v>
      </c>
      <c r="H360" s="6">
        <v>0</v>
      </c>
      <c r="I360" s="5" t="s">
        <v>580</v>
      </c>
      <c r="J360" s="6">
        <v>210</v>
      </c>
      <c r="K360" s="6">
        <v>35</v>
      </c>
      <c r="L360" s="6">
        <v>1</v>
      </c>
      <c r="M360" s="6">
        <v>24</v>
      </c>
      <c r="N360" s="6">
        <v>3</v>
      </c>
      <c r="O360" s="6">
        <v>299</v>
      </c>
      <c r="P360" s="6">
        <v>30</v>
      </c>
      <c r="Q360" s="6">
        <v>5</v>
      </c>
      <c r="R360" t="e" vm="332">
        <v>#VALUE!</v>
      </c>
    </row>
    <row r="361" spans="1:18" ht="15" customHeight="1" thickBot="1" x14ac:dyDescent="0.25">
      <c r="A361" s="5" t="s">
        <v>714</v>
      </c>
      <c r="B361" s="5" t="s">
        <v>578</v>
      </c>
      <c r="C361" s="5" t="s">
        <v>715</v>
      </c>
      <c r="D361" s="6">
        <v>300</v>
      </c>
      <c r="E361" s="5"/>
      <c r="F361" s="6">
        <v>17</v>
      </c>
      <c r="G361" s="6">
        <v>9</v>
      </c>
      <c r="H361" s="6">
        <v>0</v>
      </c>
      <c r="I361" s="5" t="s">
        <v>580</v>
      </c>
      <c r="J361" s="6">
        <v>270</v>
      </c>
      <c r="K361" s="6">
        <v>33</v>
      </c>
      <c r="L361" s="6">
        <v>1</v>
      </c>
      <c r="M361" s="6">
        <v>22</v>
      </c>
      <c r="N361" s="6">
        <v>5</v>
      </c>
      <c r="O361" s="6">
        <v>326</v>
      </c>
      <c r="P361" s="6">
        <v>30</v>
      </c>
      <c r="Q361" s="6">
        <v>8</v>
      </c>
      <c r="R361" t="e" vm="333">
        <v>#VALUE!</v>
      </c>
    </row>
    <row r="362" spans="1:18" ht="15" customHeight="1" thickBot="1" x14ac:dyDescent="0.25">
      <c r="A362" s="5" t="s">
        <v>716</v>
      </c>
      <c r="B362" s="5" t="s">
        <v>578</v>
      </c>
      <c r="C362" s="5" t="s">
        <v>717</v>
      </c>
      <c r="D362" s="6">
        <v>350</v>
      </c>
      <c r="E362" s="5"/>
      <c r="F362" s="6">
        <v>0</v>
      </c>
      <c r="G362" s="6">
        <v>0</v>
      </c>
      <c r="H362" s="6">
        <v>0</v>
      </c>
      <c r="I362" s="6">
        <v>0</v>
      </c>
      <c r="J362" s="6">
        <v>125</v>
      </c>
      <c r="K362" s="6">
        <v>87</v>
      </c>
      <c r="L362" s="6">
        <v>0</v>
      </c>
      <c r="M362" s="6">
        <v>87</v>
      </c>
      <c r="N362" s="6">
        <v>0</v>
      </c>
      <c r="O362" s="6">
        <v>437</v>
      </c>
      <c r="P362" s="6">
        <v>50</v>
      </c>
      <c r="Q362" s="6">
        <v>0</v>
      </c>
      <c r="R362" t="e" vm="334">
        <v>#VALUE!</v>
      </c>
    </row>
    <row r="363" spans="1:18" ht="15" customHeight="1" thickBot="1" x14ac:dyDescent="0.25">
      <c r="A363" s="5" t="s">
        <v>718</v>
      </c>
      <c r="B363" s="5" t="s">
        <v>578</v>
      </c>
      <c r="C363" s="5" t="s">
        <v>719</v>
      </c>
      <c r="D363" s="6">
        <v>880</v>
      </c>
      <c r="E363" s="5"/>
      <c r="F363" s="6">
        <v>0</v>
      </c>
      <c r="G363" s="6">
        <v>0</v>
      </c>
      <c r="H363" s="6">
        <v>0</v>
      </c>
      <c r="I363" s="6">
        <v>0</v>
      </c>
      <c r="J363" s="6">
        <v>780</v>
      </c>
      <c r="K363" s="6">
        <v>234</v>
      </c>
      <c r="L363" s="6">
        <v>0</v>
      </c>
      <c r="M363" s="6">
        <v>228</v>
      </c>
      <c r="N363" s="6">
        <v>0</v>
      </c>
      <c r="O363" s="6">
        <v>1108</v>
      </c>
      <c r="P363" s="6">
        <v>90</v>
      </c>
      <c r="Q363" s="6">
        <v>0</v>
      </c>
      <c r="R363" t="e" vm="335">
        <v>#VALUE!</v>
      </c>
    </row>
    <row r="364" spans="1:18" ht="15" customHeight="1" thickBot="1" x14ac:dyDescent="0.25">
      <c r="A364" s="5" t="s">
        <v>720</v>
      </c>
      <c r="B364" s="5" t="s">
        <v>578</v>
      </c>
      <c r="C364" s="5" t="s">
        <v>721</v>
      </c>
      <c r="D364" s="6">
        <v>140</v>
      </c>
      <c r="E364" s="5"/>
      <c r="F364" s="6">
        <v>0</v>
      </c>
      <c r="G364" s="6">
        <v>0</v>
      </c>
      <c r="H364" s="6">
        <v>0</v>
      </c>
      <c r="I364" s="6">
        <v>0</v>
      </c>
      <c r="J364" s="6">
        <v>130</v>
      </c>
      <c r="K364" s="6">
        <v>39</v>
      </c>
      <c r="L364" s="6">
        <v>0</v>
      </c>
      <c r="M364" s="6">
        <v>38</v>
      </c>
      <c r="N364" s="6">
        <v>0</v>
      </c>
      <c r="O364" s="6">
        <v>178</v>
      </c>
      <c r="P364" s="6">
        <v>50</v>
      </c>
      <c r="Q364" s="6">
        <v>0</v>
      </c>
      <c r="R364" t="e" vm="336">
        <v>#VALUE!</v>
      </c>
    </row>
    <row r="365" spans="1:18" ht="15" customHeight="1" thickBot="1" x14ac:dyDescent="0.25">
      <c r="A365" s="5" t="s">
        <v>722</v>
      </c>
      <c r="B365" s="5" t="s">
        <v>578</v>
      </c>
      <c r="C365" s="5" t="s">
        <v>723</v>
      </c>
      <c r="D365" s="6">
        <v>0</v>
      </c>
      <c r="E365" s="5"/>
      <c r="F365" s="6">
        <v>0</v>
      </c>
      <c r="G365" s="6">
        <v>0</v>
      </c>
      <c r="H365" s="6">
        <v>0</v>
      </c>
      <c r="I365" s="6">
        <v>0</v>
      </c>
      <c r="J365" s="6">
        <v>140</v>
      </c>
      <c r="K365" s="6">
        <v>0</v>
      </c>
      <c r="L365" s="6">
        <v>0</v>
      </c>
      <c r="M365" s="6">
        <v>0</v>
      </c>
      <c r="N365" s="6">
        <v>0</v>
      </c>
      <c r="O365" s="6">
        <v>0</v>
      </c>
      <c r="P365" s="6">
        <v>50</v>
      </c>
      <c r="Q365" s="6">
        <v>0</v>
      </c>
      <c r="R365" t="e" vm="337">
        <v>#VALUE!</v>
      </c>
    </row>
    <row r="366" spans="1:18" ht="15" customHeight="1" thickBot="1" x14ac:dyDescent="0.25">
      <c r="A366" s="5" t="s">
        <v>724</v>
      </c>
      <c r="B366" s="5" t="s">
        <v>578</v>
      </c>
      <c r="C366" s="5" t="s">
        <v>725</v>
      </c>
      <c r="D366" s="6">
        <v>400</v>
      </c>
      <c r="E366" s="5"/>
      <c r="F366" s="6">
        <v>0</v>
      </c>
      <c r="G366" s="6">
        <v>0</v>
      </c>
      <c r="H366" s="6">
        <v>0</v>
      </c>
      <c r="I366" s="6">
        <v>0</v>
      </c>
      <c r="J366" s="6">
        <v>80</v>
      </c>
      <c r="K366" s="6">
        <v>106</v>
      </c>
      <c r="L366" s="6">
        <v>0</v>
      </c>
      <c r="M366" s="6">
        <v>106</v>
      </c>
      <c r="N366" s="6">
        <v>0</v>
      </c>
      <c r="O366" s="6">
        <v>506</v>
      </c>
      <c r="P366" s="6">
        <v>50</v>
      </c>
      <c r="Q366" s="6">
        <v>0</v>
      </c>
      <c r="R366" t="e" vm="338">
        <v>#VALUE!</v>
      </c>
    </row>
    <row r="367" spans="1:18" ht="15" customHeight="1" thickBot="1" x14ac:dyDescent="0.25">
      <c r="A367" s="5" t="s">
        <v>726</v>
      </c>
      <c r="B367" s="5" t="s">
        <v>578</v>
      </c>
      <c r="C367" s="5" t="s">
        <v>727</v>
      </c>
      <c r="D367" s="6">
        <v>0</v>
      </c>
      <c r="E367" s="5"/>
      <c r="F367" s="6">
        <v>0</v>
      </c>
      <c r="G367" s="6">
        <v>0</v>
      </c>
      <c r="H367" s="6">
        <v>0</v>
      </c>
      <c r="I367" s="6">
        <v>0</v>
      </c>
      <c r="J367" s="6">
        <v>95</v>
      </c>
      <c r="K367" s="6">
        <v>1</v>
      </c>
      <c r="L367" s="6">
        <v>0</v>
      </c>
      <c r="M367" s="6">
        <v>0</v>
      </c>
      <c r="N367" s="6">
        <v>0</v>
      </c>
      <c r="O367" s="6">
        <v>0</v>
      </c>
      <c r="P367" s="6">
        <v>50</v>
      </c>
      <c r="Q367" s="6">
        <v>0</v>
      </c>
      <c r="R367" t="e" vm="339">
        <v>#VALUE!</v>
      </c>
    </row>
    <row r="368" spans="1:18" ht="15" customHeight="1" thickBot="1" x14ac:dyDescent="0.25">
      <c r="A368" s="5" t="s">
        <v>728</v>
      </c>
      <c r="B368" s="5" t="s">
        <v>578</v>
      </c>
      <c r="C368" s="5" t="s">
        <v>729</v>
      </c>
      <c r="D368" s="6">
        <v>380</v>
      </c>
      <c r="E368" s="5"/>
      <c r="F368" s="6">
        <v>0</v>
      </c>
      <c r="G368" s="6">
        <v>0</v>
      </c>
      <c r="H368" s="6">
        <v>0</v>
      </c>
      <c r="I368" s="6">
        <v>0</v>
      </c>
      <c r="J368" s="6">
        <v>80</v>
      </c>
      <c r="K368" s="6">
        <v>104</v>
      </c>
      <c r="L368" s="6">
        <v>0</v>
      </c>
      <c r="M368" s="6">
        <v>103</v>
      </c>
      <c r="N368" s="6">
        <v>0</v>
      </c>
      <c r="O368" s="6">
        <v>483</v>
      </c>
      <c r="P368" s="6">
        <v>50</v>
      </c>
      <c r="Q368" s="6">
        <v>0</v>
      </c>
      <c r="R368" t="e" vm="340">
        <v>#VALUE!</v>
      </c>
    </row>
    <row r="369" spans="1:18" ht="15" customHeight="1" thickBot="1" x14ac:dyDescent="0.25">
      <c r="A369" s="5" t="s">
        <v>730</v>
      </c>
      <c r="B369" s="5" t="s">
        <v>731</v>
      </c>
      <c r="C369" s="5" t="s">
        <v>732</v>
      </c>
      <c r="D369" s="6">
        <v>280</v>
      </c>
      <c r="E369" s="5"/>
      <c r="F369" s="6">
        <v>12</v>
      </c>
      <c r="G369" s="6">
        <v>6</v>
      </c>
      <c r="H369" s="6">
        <v>0</v>
      </c>
      <c r="I369" s="6">
        <v>30</v>
      </c>
      <c r="J369" s="6">
        <v>560</v>
      </c>
      <c r="K369" s="6">
        <v>31</v>
      </c>
      <c r="L369" s="6">
        <v>2</v>
      </c>
      <c r="M369" s="6">
        <v>2</v>
      </c>
      <c r="N369" s="6">
        <v>13</v>
      </c>
      <c r="O369" s="5"/>
      <c r="P369" s="6">
        <v>59</v>
      </c>
      <c r="Q369" s="6">
        <v>6</v>
      </c>
      <c r="R369" t="e" vm="341">
        <v>#VALUE!</v>
      </c>
    </row>
    <row r="370" spans="1:18" ht="15" customHeight="1" thickBot="1" x14ac:dyDescent="0.25">
      <c r="A370" s="5" t="s">
        <v>733</v>
      </c>
      <c r="B370" s="5" t="s">
        <v>731</v>
      </c>
      <c r="C370" s="5" t="s">
        <v>734</v>
      </c>
      <c r="D370" s="6">
        <v>330</v>
      </c>
      <c r="E370" s="5"/>
      <c r="F370" s="6">
        <v>17</v>
      </c>
      <c r="G370" s="6">
        <v>7</v>
      </c>
      <c r="H370" s="6">
        <v>0</v>
      </c>
      <c r="I370" s="6">
        <v>40</v>
      </c>
      <c r="J370" s="6">
        <v>720</v>
      </c>
      <c r="K370" s="6">
        <v>30</v>
      </c>
      <c r="L370" s="6">
        <v>2</v>
      </c>
      <c r="M370" s="6">
        <v>2</v>
      </c>
      <c r="N370" s="6">
        <v>14</v>
      </c>
      <c r="O370" s="5"/>
      <c r="P370" s="6">
        <v>60</v>
      </c>
      <c r="Q370" s="6">
        <v>10</v>
      </c>
      <c r="R370" t="e" vm="342">
        <v>#VALUE!</v>
      </c>
    </row>
    <row r="371" spans="1:18" ht="15" customHeight="1" thickBot="1" x14ac:dyDescent="0.25">
      <c r="A371" s="5" t="s">
        <v>735</v>
      </c>
      <c r="B371" s="5" t="s">
        <v>731</v>
      </c>
      <c r="C371" s="5" t="s">
        <v>736</v>
      </c>
      <c r="D371" s="6">
        <v>320</v>
      </c>
      <c r="E371" s="5"/>
      <c r="F371" s="6">
        <v>16</v>
      </c>
      <c r="G371" s="6">
        <v>6</v>
      </c>
      <c r="H371" s="6">
        <v>0</v>
      </c>
      <c r="I371" s="6">
        <v>35</v>
      </c>
      <c r="J371" s="6">
        <v>640</v>
      </c>
      <c r="K371" s="6">
        <v>31</v>
      </c>
      <c r="L371" s="6">
        <v>2</v>
      </c>
      <c r="M371" s="6">
        <v>2</v>
      </c>
      <c r="N371" s="6">
        <v>14</v>
      </c>
      <c r="O371" s="5"/>
      <c r="P371" s="6">
        <v>62</v>
      </c>
      <c r="Q371" s="6">
        <v>10</v>
      </c>
      <c r="R371" t="e" vm="343">
        <v>#VALUE!</v>
      </c>
    </row>
    <row r="372" spans="1:18" ht="15" customHeight="1" thickBot="1" x14ac:dyDescent="0.25">
      <c r="A372" s="5" t="s">
        <v>737</v>
      </c>
      <c r="B372" s="5" t="s">
        <v>731</v>
      </c>
      <c r="C372" s="5" t="s">
        <v>738</v>
      </c>
      <c r="D372" s="6">
        <v>290</v>
      </c>
      <c r="E372" s="5"/>
      <c r="F372" s="6">
        <v>13</v>
      </c>
      <c r="G372" s="6">
        <v>6</v>
      </c>
      <c r="H372" s="6">
        <v>0</v>
      </c>
      <c r="I372" s="6">
        <v>30</v>
      </c>
      <c r="J372" s="6">
        <v>570</v>
      </c>
      <c r="K372" s="6">
        <v>31</v>
      </c>
      <c r="L372" s="6">
        <v>2</v>
      </c>
      <c r="M372" s="6">
        <v>2</v>
      </c>
      <c r="N372" s="6">
        <v>13</v>
      </c>
      <c r="O372" s="6">
        <v>150</v>
      </c>
      <c r="P372" s="6">
        <v>60</v>
      </c>
      <c r="Q372" s="6">
        <v>7</v>
      </c>
      <c r="R372" t="e" vm="344">
        <v>#VALUE!</v>
      </c>
    </row>
    <row r="373" spans="1:18" ht="15" customHeight="1" thickBot="1" x14ac:dyDescent="0.25">
      <c r="A373" s="5" t="s">
        <v>739</v>
      </c>
      <c r="B373" s="5" t="s">
        <v>731</v>
      </c>
      <c r="C373" s="5" t="s">
        <v>740</v>
      </c>
      <c r="D373" s="6">
        <v>180</v>
      </c>
      <c r="E373" s="5"/>
      <c r="F373" s="6">
        <v>6</v>
      </c>
      <c r="G373" s="6">
        <v>2</v>
      </c>
      <c r="H373" s="6">
        <v>0</v>
      </c>
      <c r="I373" s="6">
        <v>15</v>
      </c>
      <c r="J373" s="6">
        <v>370</v>
      </c>
      <c r="K373" s="6">
        <v>25</v>
      </c>
      <c r="L373" s="6">
        <v>1</v>
      </c>
      <c r="M373" s="6">
        <v>8</v>
      </c>
      <c r="N373" s="6">
        <v>8</v>
      </c>
      <c r="O373" s="5"/>
      <c r="P373" s="6">
        <v>42</v>
      </c>
      <c r="Q373" s="6">
        <v>4</v>
      </c>
      <c r="R373" t="e" vm="345">
        <v>#VALUE!</v>
      </c>
    </row>
    <row r="374" spans="1:18" ht="15" customHeight="1" thickBot="1" x14ac:dyDescent="0.25">
      <c r="A374" s="5" t="s">
        <v>741</v>
      </c>
      <c r="B374" s="5" t="s">
        <v>731</v>
      </c>
      <c r="C374" s="5" t="s">
        <v>742</v>
      </c>
      <c r="D374" s="6">
        <v>270</v>
      </c>
      <c r="E374" s="5"/>
      <c r="F374" s="6">
        <v>10</v>
      </c>
      <c r="G374" s="6">
        <v>4</v>
      </c>
      <c r="H374" s="6">
        <v>0</v>
      </c>
      <c r="I374" s="6">
        <v>25</v>
      </c>
      <c r="J374" s="6">
        <v>450</v>
      </c>
      <c r="K374" s="6">
        <v>33</v>
      </c>
      <c r="L374" s="6">
        <v>2</v>
      </c>
      <c r="M374" s="6">
        <v>6</v>
      </c>
      <c r="N374" s="6">
        <v>11</v>
      </c>
      <c r="O374" s="5"/>
      <c r="P374" s="6">
        <v>53</v>
      </c>
      <c r="Q374" s="6">
        <v>6</v>
      </c>
      <c r="R374" t="e" vm="346">
        <v>#VALUE!</v>
      </c>
    </row>
    <row r="375" spans="1:18" ht="15" customHeight="1" thickBot="1" x14ac:dyDescent="0.25">
      <c r="A375" s="5" t="s">
        <v>743</v>
      </c>
      <c r="B375" s="5" t="s">
        <v>731</v>
      </c>
      <c r="C375" s="5" t="s">
        <v>744</v>
      </c>
      <c r="D375" s="6">
        <v>380</v>
      </c>
      <c r="E375" s="5"/>
      <c r="F375" s="6">
        <v>16</v>
      </c>
      <c r="G375" s="6">
        <v>6</v>
      </c>
      <c r="H375" s="6">
        <v>0</v>
      </c>
      <c r="I375" s="6">
        <v>35</v>
      </c>
      <c r="J375" s="6">
        <v>650</v>
      </c>
      <c r="K375" s="6">
        <v>43</v>
      </c>
      <c r="L375" s="6">
        <v>2</v>
      </c>
      <c r="M375" s="6">
        <v>7</v>
      </c>
      <c r="N375" s="6">
        <v>16</v>
      </c>
      <c r="O375" s="5"/>
      <c r="P375" s="6">
        <v>60</v>
      </c>
      <c r="Q375" s="6">
        <v>10</v>
      </c>
      <c r="R375" t="e" vm="347">
        <v>#VALUE!</v>
      </c>
    </row>
    <row r="376" spans="1:18" ht="15" customHeight="1" thickBot="1" x14ac:dyDescent="0.25">
      <c r="A376" s="5" t="s">
        <v>745</v>
      </c>
      <c r="B376" s="5" t="s">
        <v>731</v>
      </c>
      <c r="C376" s="5" t="s">
        <v>746</v>
      </c>
      <c r="D376" s="6">
        <v>240</v>
      </c>
      <c r="E376" s="5"/>
      <c r="F376" s="6">
        <v>10</v>
      </c>
      <c r="G376" s="6">
        <v>4.5</v>
      </c>
      <c r="H376" s="6">
        <v>0</v>
      </c>
      <c r="I376" s="6">
        <v>15</v>
      </c>
      <c r="J376" s="6">
        <v>470</v>
      </c>
      <c r="K376" s="6">
        <v>29</v>
      </c>
      <c r="L376" s="6">
        <v>2</v>
      </c>
      <c r="M376" s="6">
        <v>1</v>
      </c>
      <c r="N376" s="6">
        <v>10</v>
      </c>
      <c r="O376" s="5"/>
      <c r="P376" s="6">
        <v>52</v>
      </c>
      <c r="Q376" s="6">
        <v>5.5</v>
      </c>
      <c r="R376" t="e" vm="348">
        <v>#VALUE!</v>
      </c>
    </row>
    <row r="377" spans="1:18" ht="15" customHeight="1" thickBot="1" x14ac:dyDescent="0.25">
      <c r="A377" s="5" t="s">
        <v>747</v>
      </c>
      <c r="B377" s="5" t="s">
        <v>731</v>
      </c>
      <c r="C377" s="5" t="s">
        <v>748</v>
      </c>
      <c r="D377" s="6">
        <v>350</v>
      </c>
      <c r="E377" s="5"/>
      <c r="F377" s="6">
        <v>16</v>
      </c>
      <c r="G377" s="6">
        <v>6</v>
      </c>
      <c r="H377" s="6">
        <v>0</v>
      </c>
      <c r="I377" s="6">
        <v>25</v>
      </c>
      <c r="J377" s="6">
        <v>680</v>
      </c>
      <c r="K377" s="6">
        <v>38</v>
      </c>
      <c r="L377" s="6">
        <v>3</v>
      </c>
      <c r="M377" s="6">
        <v>2</v>
      </c>
      <c r="N377" s="6">
        <v>14</v>
      </c>
      <c r="O377" s="5"/>
      <c r="P377" s="6">
        <v>60</v>
      </c>
      <c r="Q377" s="6">
        <v>10</v>
      </c>
      <c r="R377" t="e" vm="349">
        <v>#VALUE!</v>
      </c>
    </row>
    <row r="378" spans="1:18" ht="15" customHeight="1" thickBot="1" x14ac:dyDescent="0.25">
      <c r="A378" s="5" t="s">
        <v>749</v>
      </c>
      <c r="B378" s="5" t="s">
        <v>731</v>
      </c>
      <c r="C378" s="5" t="s">
        <v>750</v>
      </c>
      <c r="D378" s="6">
        <v>160</v>
      </c>
      <c r="E378" s="5"/>
      <c r="F378" s="6">
        <v>5</v>
      </c>
      <c r="G378" s="6">
        <v>2</v>
      </c>
      <c r="H378" s="6">
        <v>0</v>
      </c>
      <c r="I378" s="6">
        <v>15</v>
      </c>
      <c r="J378" s="6">
        <v>570</v>
      </c>
      <c r="K378" s="6">
        <v>22</v>
      </c>
      <c r="L378" s="6">
        <v>1</v>
      </c>
      <c r="M378" s="6">
        <v>2</v>
      </c>
      <c r="N378" s="6">
        <v>7</v>
      </c>
      <c r="O378" s="5"/>
      <c r="P378" s="6">
        <v>40</v>
      </c>
      <c r="Q378" s="6">
        <v>3</v>
      </c>
      <c r="R378" t="e" vm="350">
        <v>#VALUE!</v>
      </c>
    </row>
    <row r="379" spans="1:18" ht="15" customHeight="1" thickBot="1" x14ac:dyDescent="0.25">
      <c r="A379" s="5" t="s">
        <v>751</v>
      </c>
      <c r="B379" s="5" t="s">
        <v>731</v>
      </c>
      <c r="C379" s="5" t="s">
        <v>752</v>
      </c>
      <c r="D379" s="6">
        <v>240</v>
      </c>
      <c r="E379" s="5"/>
      <c r="F379" s="6">
        <v>9</v>
      </c>
      <c r="G379" s="6">
        <v>3.5</v>
      </c>
      <c r="H379" s="6">
        <v>0</v>
      </c>
      <c r="I379" s="6">
        <v>20</v>
      </c>
      <c r="J379" s="6">
        <v>680</v>
      </c>
      <c r="K379" s="6">
        <v>31</v>
      </c>
      <c r="L379" s="6">
        <v>2</v>
      </c>
      <c r="M379" s="6">
        <v>2</v>
      </c>
      <c r="N379" s="6">
        <v>11</v>
      </c>
      <c r="O379" s="5"/>
      <c r="P379" s="6">
        <v>45</v>
      </c>
      <c r="Q379" s="6">
        <v>5.5</v>
      </c>
      <c r="R379" t="e" vm="351">
        <v>#VALUE!</v>
      </c>
    </row>
    <row r="380" spans="1:18" ht="15" customHeight="1" thickBot="1" x14ac:dyDescent="0.25">
      <c r="A380" s="5" t="s">
        <v>753</v>
      </c>
      <c r="B380" s="5" t="s">
        <v>731</v>
      </c>
      <c r="C380" s="5" t="s">
        <v>754</v>
      </c>
      <c r="D380" s="6">
        <v>350</v>
      </c>
      <c r="E380" s="5"/>
      <c r="F380" s="6">
        <v>14</v>
      </c>
      <c r="G380" s="6">
        <v>5</v>
      </c>
      <c r="H380" s="6">
        <v>0</v>
      </c>
      <c r="I380" s="6">
        <v>30</v>
      </c>
      <c r="J380" s="6">
        <v>850</v>
      </c>
      <c r="K380" s="6">
        <v>40</v>
      </c>
      <c r="L380" s="6">
        <v>2</v>
      </c>
      <c r="M380" s="6">
        <v>2</v>
      </c>
      <c r="N380" s="6">
        <v>15</v>
      </c>
      <c r="O380" s="5"/>
      <c r="P380" s="6">
        <v>60</v>
      </c>
      <c r="Q380" s="6">
        <v>9</v>
      </c>
      <c r="R380" t="e" vm="352">
        <v>#VALUE!</v>
      </c>
    </row>
    <row r="381" spans="1:18" ht="15" customHeight="1" thickBot="1" x14ac:dyDescent="0.25">
      <c r="A381" s="5" t="s">
        <v>755</v>
      </c>
      <c r="B381" s="5" t="s">
        <v>731</v>
      </c>
      <c r="C381" s="5" t="s">
        <v>756</v>
      </c>
      <c r="D381" s="6">
        <v>150</v>
      </c>
      <c r="E381" s="5"/>
      <c r="F381" s="6">
        <v>6</v>
      </c>
      <c r="G381" s="6">
        <v>2.5</v>
      </c>
      <c r="H381" s="6">
        <v>0</v>
      </c>
      <c r="I381" s="6">
        <v>15</v>
      </c>
      <c r="J381" s="6">
        <v>310</v>
      </c>
      <c r="K381" s="6">
        <v>17</v>
      </c>
      <c r="L381" s="6">
        <v>1</v>
      </c>
      <c r="M381" s="6">
        <v>2</v>
      </c>
      <c r="N381" s="6">
        <v>7</v>
      </c>
      <c r="O381" s="5"/>
      <c r="P381" s="6">
        <v>37</v>
      </c>
      <c r="Q381" s="6">
        <v>3.5</v>
      </c>
      <c r="R381" t="e" vm="353">
        <v>#VALUE!</v>
      </c>
    </row>
    <row r="382" spans="1:18" ht="15" customHeight="1" thickBot="1" x14ac:dyDescent="0.25">
      <c r="A382" s="5" t="s">
        <v>757</v>
      </c>
      <c r="B382" s="5" t="s">
        <v>731</v>
      </c>
      <c r="C382" s="5" t="s">
        <v>758</v>
      </c>
      <c r="D382" s="6">
        <v>250</v>
      </c>
      <c r="E382" s="5"/>
      <c r="F382" s="6">
        <v>10</v>
      </c>
      <c r="G382" s="6">
        <v>4.5</v>
      </c>
      <c r="H382" s="6">
        <v>0</v>
      </c>
      <c r="I382" s="6">
        <v>25</v>
      </c>
      <c r="J382" s="6">
        <v>450</v>
      </c>
      <c r="K382" s="6">
        <v>28</v>
      </c>
      <c r="L382" s="6">
        <v>2</v>
      </c>
      <c r="M382" s="6">
        <v>1</v>
      </c>
      <c r="N382" s="6">
        <v>11</v>
      </c>
      <c r="O382" s="5"/>
      <c r="P382" s="6">
        <v>40</v>
      </c>
      <c r="Q382" s="6">
        <v>5.5</v>
      </c>
      <c r="R382" t="e" vm="354">
        <v>#VALUE!</v>
      </c>
    </row>
    <row r="383" spans="1:18" ht="15" customHeight="1" thickBot="1" x14ac:dyDescent="0.25">
      <c r="A383" s="5" t="s">
        <v>759</v>
      </c>
      <c r="B383" s="5" t="s">
        <v>731</v>
      </c>
      <c r="C383" s="5" t="s">
        <v>760</v>
      </c>
      <c r="D383" s="6">
        <v>360</v>
      </c>
      <c r="E383" s="5"/>
      <c r="F383" s="6">
        <v>17</v>
      </c>
      <c r="G383" s="6">
        <v>7</v>
      </c>
      <c r="H383" s="6">
        <v>0</v>
      </c>
      <c r="I383" s="6">
        <v>35</v>
      </c>
      <c r="J383" s="6">
        <v>660</v>
      </c>
      <c r="K383" s="6">
        <v>37</v>
      </c>
      <c r="L383" s="6">
        <v>2</v>
      </c>
      <c r="M383" s="6">
        <v>2</v>
      </c>
      <c r="N383" s="6">
        <v>16</v>
      </c>
      <c r="O383" s="5"/>
      <c r="P383" s="6">
        <v>49</v>
      </c>
      <c r="Q383" s="6">
        <v>10</v>
      </c>
      <c r="R383" t="e" vm="355">
        <v>#VALUE!</v>
      </c>
    </row>
    <row r="384" spans="1:18" ht="15" customHeight="1" thickBot="1" x14ac:dyDescent="0.25">
      <c r="A384" s="5" t="s">
        <v>761</v>
      </c>
      <c r="B384" s="5" t="s">
        <v>731</v>
      </c>
      <c r="C384" s="5" t="s">
        <v>762</v>
      </c>
      <c r="D384" s="6">
        <v>180</v>
      </c>
      <c r="E384" s="5"/>
      <c r="F384" s="6">
        <v>8</v>
      </c>
      <c r="G384" s="6">
        <v>3</v>
      </c>
      <c r="H384" s="6">
        <v>0</v>
      </c>
      <c r="I384" s="6">
        <v>20</v>
      </c>
      <c r="J384" s="6">
        <v>350</v>
      </c>
      <c r="K384" s="6">
        <v>17</v>
      </c>
      <c r="L384" s="6">
        <v>1</v>
      </c>
      <c r="M384" s="6">
        <v>2</v>
      </c>
      <c r="N384" s="6">
        <v>9</v>
      </c>
      <c r="O384" s="5"/>
      <c r="P384" s="6">
        <v>39</v>
      </c>
      <c r="Q384" s="6">
        <v>5</v>
      </c>
      <c r="R384" t="e" vm="356">
        <v>#VALUE!</v>
      </c>
    </row>
    <row r="385" spans="1:18" ht="15" customHeight="1" thickBot="1" x14ac:dyDescent="0.25">
      <c r="A385" s="5" t="s">
        <v>763</v>
      </c>
      <c r="B385" s="5" t="s">
        <v>731</v>
      </c>
      <c r="C385" s="5" t="s">
        <v>764</v>
      </c>
      <c r="D385" s="6">
        <v>270</v>
      </c>
      <c r="E385" s="5"/>
      <c r="F385" s="6">
        <v>13</v>
      </c>
      <c r="G385" s="6">
        <v>4.5</v>
      </c>
      <c r="H385" s="6">
        <v>0</v>
      </c>
      <c r="I385" s="6">
        <v>30</v>
      </c>
      <c r="J385" s="6">
        <v>470</v>
      </c>
      <c r="K385" s="6">
        <v>27</v>
      </c>
      <c r="L385" s="6">
        <v>2</v>
      </c>
      <c r="M385" s="6">
        <v>1</v>
      </c>
      <c r="N385" s="6">
        <v>12</v>
      </c>
      <c r="O385" s="5"/>
      <c r="P385" s="6">
        <v>45</v>
      </c>
      <c r="Q385" s="6">
        <v>8.5</v>
      </c>
      <c r="R385" t="e" vm="357">
        <v>#VALUE!</v>
      </c>
    </row>
    <row r="386" spans="1:18" ht="15" customHeight="1" thickBot="1" x14ac:dyDescent="0.25">
      <c r="A386" s="5" t="s">
        <v>765</v>
      </c>
      <c r="B386" s="5" t="s">
        <v>731</v>
      </c>
      <c r="C386" s="5" t="s">
        <v>766</v>
      </c>
      <c r="D386" s="6">
        <v>390</v>
      </c>
      <c r="E386" s="5"/>
      <c r="F386" s="6">
        <v>20</v>
      </c>
      <c r="G386" s="6">
        <v>7</v>
      </c>
      <c r="H386" s="6">
        <v>0</v>
      </c>
      <c r="I386" s="6">
        <v>40</v>
      </c>
      <c r="J386" s="6">
        <v>680</v>
      </c>
      <c r="K386" s="6">
        <v>35</v>
      </c>
      <c r="L386" s="6">
        <v>2</v>
      </c>
      <c r="M386" s="6">
        <v>2</v>
      </c>
      <c r="N386" s="6">
        <v>18</v>
      </c>
      <c r="O386" s="5"/>
      <c r="P386" s="6">
        <v>60</v>
      </c>
      <c r="Q386" s="6">
        <v>13</v>
      </c>
      <c r="R386" t="e" vm="358">
        <v>#VALUE!</v>
      </c>
    </row>
    <row r="387" spans="1:18" ht="15" customHeight="1" thickBot="1" x14ac:dyDescent="0.25">
      <c r="A387" s="5" t="s">
        <v>767</v>
      </c>
      <c r="B387" s="5" t="s">
        <v>731</v>
      </c>
      <c r="C387" s="5" t="s">
        <v>768</v>
      </c>
      <c r="D387" s="6">
        <v>150</v>
      </c>
      <c r="E387" s="5"/>
      <c r="F387" s="6">
        <v>5</v>
      </c>
      <c r="G387" s="6">
        <v>2</v>
      </c>
      <c r="H387" s="6">
        <v>0</v>
      </c>
      <c r="I387" s="6">
        <v>15</v>
      </c>
      <c r="J387" s="6">
        <v>330</v>
      </c>
      <c r="K387" s="6">
        <v>18</v>
      </c>
      <c r="L387" s="6">
        <v>1</v>
      </c>
      <c r="M387" s="6">
        <v>3</v>
      </c>
      <c r="N387" s="6">
        <v>8</v>
      </c>
      <c r="O387" s="5"/>
      <c r="P387" s="6">
        <v>39</v>
      </c>
      <c r="Q387" s="6">
        <v>3</v>
      </c>
      <c r="R387" t="e" vm="359">
        <v>#VALUE!</v>
      </c>
    </row>
    <row r="388" spans="1:18" ht="15" customHeight="1" thickBot="1" x14ac:dyDescent="0.25">
      <c r="A388" s="5" t="s">
        <v>769</v>
      </c>
      <c r="B388" s="5" t="s">
        <v>731</v>
      </c>
      <c r="C388" s="5" t="s">
        <v>770</v>
      </c>
      <c r="D388" s="6">
        <v>240</v>
      </c>
      <c r="E388" s="5"/>
      <c r="F388" s="6">
        <v>9</v>
      </c>
      <c r="G388" s="6">
        <v>3.5</v>
      </c>
      <c r="H388" s="6">
        <v>0</v>
      </c>
      <c r="I388" s="6">
        <v>20</v>
      </c>
      <c r="J388" s="6">
        <v>480</v>
      </c>
      <c r="K388" s="6">
        <v>29</v>
      </c>
      <c r="L388" s="6">
        <v>2</v>
      </c>
      <c r="M388" s="6">
        <v>2</v>
      </c>
      <c r="N388" s="6">
        <v>12</v>
      </c>
      <c r="O388" s="5"/>
      <c r="P388" s="6">
        <v>45</v>
      </c>
      <c r="Q388" s="6">
        <v>5.5</v>
      </c>
      <c r="R388" t="e" vm="360">
        <v>#VALUE!</v>
      </c>
    </row>
    <row r="389" spans="1:18" ht="15" customHeight="1" thickBot="1" x14ac:dyDescent="0.25">
      <c r="A389" s="5" t="s">
        <v>771</v>
      </c>
      <c r="B389" s="5" t="s">
        <v>731</v>
      </c>
      <c r="C389" s="5" t="s">
        <v>772</v>
      </c>
      <c r="D389" s="6">
        <v>350</v>
      </c>
      <c r="E389" s="5"/>
      <c r="F389" s="6">
        <v>15</v>
      </c>
      <c r="G389" s="6">
        <v>5</v>
      </c>
      <c r="H389" s="6">
        <v>0</v>
      </c>
      <c r="I389" s="6">
        <v>30</v>
      </c>
      <c r="J389" s="6">
        <v>690</v>
      </c>
      <c r="K389" s="6">
        <v>38</v>
      </c>
      <c r="L389" s="6">
        <v>2</v>
      </c>
      <c r="M389" s="6">
        <v>3</v>
      </c>
      <c r="N389" s="6">
        <v>17</v>
      </c>
      <c r="O389" s="5"/>
      <c r="P389" s="6">
        <v>60</v>
      </c>
      <c r="Q389" s="6">
        <v>10</v>
      </c>
      <c r="R389" t="e" vm="361">
        <v>#VALUE!</v>
      </c>
    </row>
    <row r="390" spans="1:18" ht="15" customHeight="1" thickBot="1" x14ac:dyDescent="0.25">
      <c r="A390" s="5" t="s">
        <v>773</v>
      </c>
      <c r="B390" s="5" t="s">
        <v>731</v>
      </c>
      <c r="C390" s="5" t="s">
        <v>774</v>
      </c>
      <c r="D390" s="6">
        <v>210</v>
      </c>
      <c r="E390" s="5"/>
      <c r="F390" s="6">
        <v>12</v>
      </c>
      <c r="G390" s="6">
        <v>4.5</v>
      </c>
      <c r="H390" s="6">
        <v>0</v>
      </c>
      <c r="I390" s="6">
        <v>25</v>
      </c>
      <c r="J390" s="6">
        <v>460</v>
      </c>
      <c r="K390" s="6">
        <v>18</v>
      </c>
      <c r="L390" s="6">
        <v>1</v>
      </c>
      <c r="M390" s="6">
        <v>2</v>
      </c>
      <c r="N390" s="6">
        <v>9</v>
      </c>
      <c r="O390" s="5"/>
      <c r="P390" s="6">
        <v>42</v>
      </c>
      <c r="Q390" s="6">
        <v>7.5</v>
      </c>
      <c r="R390" t="e" vm="362">
        <v>#VALUE!</v>
      </c>
    </row>
    <row r="391" spans="1:18" ht="15" customHeight="1" thickBot="1" x14ac:dyDescent="0.25">
      <c r="A391" s="5" t="s">
        <v>775</v>
      </c>
      <c r="B391" s="5" t="s">
        <v>731</v>
      </c>
      <c r="C391" s="5" t="s">
        <v>776</v>
      </c>
      <c r="D391" s="6">
        <v>320</v>
      </c>
      <c r="E391" s="5"/>
      <c r="F391" s="6">
        <v>17</v>
      </c>
      <c r="G391" s="6">
        <v>6</v>
      </c>
      <c r="H391" s="6">
        <v>0</v>
      </c>
      <c r="I391" s="6">
        <v>35</v>
      </c>
      <c r="J391" s="6">
        <v>640</v>
      </c>
      <c r="K391" s="6">
        <v>28</v>
      </c>
      <c r="L391" s="6">
        <v>2</v>
      </c>
      <c r="M391" s="6">
        <v>1</v>
      </c>
      <c r="N391" s="6">
        <v>13</v>
      </c>
      <c r="O391" s="5"/>
      <c r="P391" s="6">
        <v>49</v>
      </c>
      <c r="Q391" s="6">
        <v>11</v>
      </c>
      <c r="R391" t="e" vm="363">
        <v>#VALUE!</v>
      </c>
    </row>
    <row r="392" spans="1:18" ht="15" customHeight="1" thickBot="1" x14ac:dyDescent="0.25">
      <c r="A392" s="5" t="s">
        <v>777</v>
      </c>
      <c r="B392" s="5" t="s">
        <v>731</v>
      </c>
      <c r="C392" s="5" t="s">
        <v>778</v>
      </c>
      <c r="D392" s="6">
        <v>470</v>
      </c>
      <c r="E392" s="5"/>
      <c r="F392" s="6">
        <v>27</v>
      </c>
      <c r="G392" s="6">
        <v>10</v>
      </c>
      <c r="H392" s="6">
        <v>0</v>
      </c>
      <c r="I392" s="6">
        <v>50</v>
      </c>
      <c r="J392" s="6">
        <v>940</v>
      </c>
      <c r="K392" s="6">
        <v>37</v>
      </c>
      <c r="L392" s="6">
        <v>2</v>
      </c>
      <c r="M392" s="6">
        <v>2</v>
      </c>
      <c r="N392" s="6">
        <v>19</v>
      </c>
      <c r="O392" s="5"/>
      <c r="P392" s="6">
        <v>63</v>
      </c>
      <c r="Q392" s="6">
        <v>17</v>
      </c>
      <c r="R392" t="e" vm="364">
        <v>#VALUE!</v>
      </c>
    </row>
    <row r="393" spans="1:18" ht="15" customHeight="1" thickBot="1" x14ac:dyDescent="0.25">
      <c r="A393" s="5" t="s">
        <v>779</v>
      </c>
      <c r="B393" s="5" t="s">
        <v>731</v>
      </c>
      <c r="C393" s="5" t="s">
        <v>780</v>
      </c>
      <c r="D393" s="6">
        <v>150</v>
      </c>
      <c r="E393" s="5"/>
      <c r="F393" s="6">
        <v>7</v>
      </c>
      <c r="G393" s="6">
        <v>2.5</v>
      </c>
      <c r="H393" s="6">
        <v>0</v>
      </c>
      <c r="I393" s="6">
        <v>15</v>
      </c>
      <c r="J393" s="6">
        <v>310</v>
      </c>
      <c r="K393" s="6">
        <v>17</v>
      </c>
      <c r="L393" s="6">
        <v>1</v>
      </c>
      <c r="M393" s="6">
        <v>2</v>
      </c>
      <c r="N393" s="6">
        <v>6</v>
      </c>
      <c r="O393" s="5"/>
      <c r="P393" s="6">
        <v>39</v>
      </c>
      <c r="Q393" s="6">
        <v>4.5</v>
      </c>
      <c r="R393" t="e" vm="365">
        <v>#VALUE!</v>
      </c>
    </row>
    <row r="394" spans="1:18" ht="15" customHeight="1" thickBot="1" x14ac:dyDescent="0.25">
      <c r="A394" s="5" t="s">
        <v>781</v>
      </c>
      <c r="B394" s="5" t="s">
        <v>731</v>
      </c>
      <c r="C394" s="5" t="s">
        <v>782</v>
      </c>
      <c r="D394" s="6">
        <v>250</v>
      </c>
      <c r="E394" s="5"/>
      <c r="F394" s="6">
        <v>11</v>
      </c>
      <c r="G394" s="6">
        <v>4.5</v>
      </c>
      <c r="H394" s="6">
        <v>0</v>
      </c>
      <c r="I394" s="6">
        <v>25</v>
      </c>
      <c r="J394" s="6">
        <v>470</v>
      </c>
      <c r="K394" s="6">
        <v>28</v>
      </c>
      <c r="L394" s="6">
        <v>2</v>
      </c>
      <c r="M394" s="6">
        <v>1</v>
      </c>
      <c r="N394" s="6">
        <v>10</v>
      </c>
      <c r="O394" s="5"/>
      <c r="P394" s="6">
        <v>45</v>
      </c>
      <c r="Q394" s="6">
        <v>6.5</v>
      </c>
      <c r="R394" t="e" vm="366">
        <v>#VALUE!</v>
      </c>
    </row>
    <row r="395" spans="1:18" ht="15" customHeight="1" thickBot="1" x14ac:dyDescent="0.25">
      <c r="A395" s="5" t="s">
        <v>783</v>
      </c>
      <c r="B395" s="5" t="s">
        <v>731</v>
      </c>
      <c r="C395" s="5" t="s">
        <v>784</v>
      </c>
      <c r="D395" s="6">
        <v>370</v>
      </c>
      <c r="E395" s="5"/>
      <c r="F395" s="6">
        <v>18</v>
      </c>
      <c r="G395" s="6">
        <v>6</v>
      </c>
      <c r="H395" s="6">
        <v>0</v>
      </c>
      <c r="I395" s="6">
        <v>35</v>
      </c>
      <c r="J395" s="6">
        <v>680</v>
      </c>
      <c r="K395" s="6">
        <v>36</v>
      </c>
      <c r="L395" s="6">
        <v>2</v>
      </c>
      <c r="M395" s="6">
        <v>2</v>
      </c>
      <c r="N395" s="6">
        <v>15</v>
      </c>
      <c r="O395" s="5"/>
      <c r="P395" s="6">
        <v>60</v>
      </c>
      <c r="Q395" s="6">
        <v>12</v>
      </c>
      <c r="R395" t="e" vm="367">
        <v>#VALUE!</v>
      </c>
    </row>
    <row r="396" spans="1:18" ht="15" customHeight="1" thickBot="1" x14ac:dyDescent="0.25">
      <c r="A396" s="5" t="s">
        <v>785</v>
      </c>
      <c r="B396" s="5" t="s">
        <v>731</v>
      </c>
      <c r="C396" s="5" t="s">
        <v>786</v>
      </c>
      <c r="D396" s="6">
        <v>180</v>
      </c>
      <c r="E396" s="5"/>
      <c r="F396" s="6">
        <v>9</v>
      </c>
      <c r="G396" s="6">
        <v>3.5</v>
      </c>
      <c r="H396" s="6">
        <v>0</v>
      </c>
      <c r="I396" s="6">
        <v>20</v>
      </c>
      <c r="J396" s="6">
        <v>370</v>
      </c>
      <c r="K396" s="6">
        <v>17</v>
      </c>
      <c r="L396" s="6">
        <v>1</v>
      </c>
      <c r="M396" s="6">
        <v>2</v>
      </c>
      <c r="N396" s="6">
        <v>8</v>
      </c>
      <c r="O396" s="5"/>
      <c r="P396" s="6">
        <v>42</v>
      </c>
      <c r="Q396" s="6">
        <v>5.5</v>
      </c>
      <c r="R396" t="e" vm="368">
        <v>#VALUE!</v>
      </c>
    </row>
    <row r="397" spans="1:18" ht="15" customHeight="1" thickBot="1" x14ac:dyDescent="0.25">
      <c r="A397" s="5" t="s">
        <v>787</v>
      </c>
      <c r="B397" s="5" t="s">
        <v>731</v>
      </c>
      <c r="C397" s="5" t="s">
        <v>788</v>
      </c>
      <c r="D397" s="6">
        <v>300</v>
      </c>
      <c r="E397" s="5"/>
      <c r="F397" s="6">
        <v>15</v>
      </c>
      <c r="G397" s="6">
        <v>6</v>
      </c>
      <c r="H397" s="6">
        <v>0</v>
      </c>
      <c r="I397" s="6">
        <v>35</v>
      </c>
      <c r="J397" s="6">
        <v>580</v>
      </c>
      <c r="K397" s="6">
        <v>28</v>
      </c>
      <c r="L397" s="6">
        <v>2</v>
      </c>
      <c r="M397" s="6">
        <v>1</v>
      </c>
      <c r="N397" s="6">
        <v>13</v>
      </c>
      <c r="O397" s="5"/>
      <c r="P397" s="6">
        <v>49</v>
      </c>
      <c r="Q397" s="6">
        <v>9</v>
      </c>
      <c r="R397" t="e" vm="369">
        <v>#VALUE!</v>
      </c>
    </row>
    <row r="398" spans="1:18" ht="15" customHeight="1" thickBot="1" x14ac:dyDescent="0.25">
      <c r="A398" s="5" t="s">
        <v>789</v>
      </c>
      <c r="B398" s="5" t="s">
        <v>731</v>
      </c>
      <c r="C398" s="5" t="s">
        <v>790</v>
      </c>
      <c r="D398" s="6">
        <v>440</v>
      </c>
      <c r="E398" s="5"/>
      <c r="F398" s="6">
        <v>24</v>
      </c>
      <c r="G398" s="6">
        <v>9</v>
      </c>
      <c r="H398" s="6">
        <v>0.5</v>
      </c>
      <c r="I398" s="6">
        <v>50</v>
      </c>
      <c r="J398" s="6">
        <v>850</v>
      </c>
      <c r="K398" s="6">
        <v>37</v>
      </c>
      <c r="L398" s="6">
        <v>3</v>
      </c>
      <c r="M398" s="6">
        <v>2</v>
      </c>
      <c r="N398" s="6">
        <v>19</v>
      </c>
      <c r="O398" s="5"/>
      <c r="P398" s="6">
        <v>63</v>
      </c>
      <c r="Q398" s="6">
        <v>14.5</v>
      </c>
      <c r="R398" t="e" vm="370">
        <v>#VALUE!</v>
      </c>
    </row>
    <row r="399" spans="1:18" ht="15" customHeight="1" thickBot="1" x14ac:dyDescent="0.25">
      <c r="A399" s="5" t="s">
        <v>791</v>
      </c>
      <c r="B399" s="5" t="s">
        <v>731</v>
      </c>
      <c r="C399" s="5" t="s">
        <v>792</v>
      </c>
      <c r="D399" s="6">
        <v>170</v>
      </c>
      <c r="E399" s="5"/>
      <c r="F399" s="6">
        <v>8</v>
      </c>
      <c r="G399" s="6">
        <v>3</v>
      </c>
      <c r="H399" s="6">
        <v>0</v>
      </c>
      <c r="I399" s="6">
        <v>15</v>
      </c>
      <c r="J399" s="6">
        <v>360</v>
      </c>
      <c r="K399" s="6">
        <v>18</v>
      </c>
      <c r="L399" s="6">
        <v>1</v>
      </c>
      <c r="M399" s="6">
        <v>2</v>
      </c>
      <c r="N399" s="6">
        <v>7</v>
      </c>
      <c r="O399" s="5"/>
      <c r="P399" s="6">
        <v>42</v>
      </c>
      <c r="Q399" s="6">
        <v>5</v>
      </c>
      <c r="R399" t="e" vm="371">
        <v>#VALUE!</v>
      </c>
    </row>
    <row r="400" spans="1:18" ht="15" customHeight="1" thickBot="1" x14ac:dyDescent="0.25">
      <c r="A400" s="5" t="s">
        <v>793</v>
      </c>
      <c r="B400" s="5" t="s">
        <v>731</v>
      </c>
      <c r="C400" s="5" t="s">
        <v>794</v>
      </c>
      <c r="D400" s="6">
        <v>270</v>
      </c>
      <c r="E400" s="5"/>
      <c r="F400" s="6">
        <v>13</v>
      </c>
      <c r="G400" s="6">
        <v>5</v>
      </c>
      <c r="H400" s="6">
        <v>0</v>
      </c>
      <c r="I400" s="6">
        <v>25</v>
      </c>
      <c r="J400" s="6">
        <v>500</v>
      </c>
      <c r="K400" s="6">
        <v>29</v>
      </c>
      <c r="L400" s="6">
        <v>2</v>
      </c>
      <c r="M400" s="6">
        <v>2</v>
      </c>
      <c r="N400" s="6">
        <v>11</v>
      </c>
      <c r="O400" s="5"/>
      <c r="P400" s="6">
        <v>49</v>
      </c>
      <c r="Q400" s="6">
        <v>8</v>
      </c>
      <c r="R400" t="e" vm="372">
        <v>#VALUE!</v>
      </c>
    </row>
    <row r="401" spans="1:18" ht="15" customHeight="1" thickBot="1" x14ac:dyDescent="0.25">
      <c r="A401" s="5" t="s">
        <v>795</v>
      </c>
      <c r="B401" s="5" t="s">
        <v>731</v>
      </c>
      <c r="C401" s="5" t="s">
        <v>796</v>
      </c>
      <c r="D401" s="6">
        <v>390</v>
      </c>
      <c r="E401" s="5"/>
      <c r="F401" s="6">
        <v>20</v>
      </c>
      <c r="G401" s="6">
        <v>7</v>
      </c>
      <c r="H401" s="6">
        <v>0</v>
      </c>
      <c r="I401" s="6">
        <v>40</v>
      </c>
      <c r="J401" s="6">
        <v>740</v>
      </c>
      <c r="K401" s="6">
        <v>37</v>
      </c>
      <c r="L401" s="6">
        <v>2</v>
      </c>
      <c r="M401" s="6">
        <v>2</v>
      </c>
      <c r="N401" s="6">
        <v>16</v>
      </c>
      <c r="O401" s="5"/>
      <c r="P401" s="6">
        <v>63</v>
      </c>
      <c r="Q401" s="6">
        <v>13</v>
      </c>
      <c r="R401" t="e" vm="373">
        <v>#VALUE!</v>
      </c>
    </row>
    <row r="402" spans="1:18" ht="15" customHeight="1" thickBot="1" x14ac:dyDescent="0.25">
      <c r="A402" s="5" t="s">
        <v>797</v>
      </c>
      <c r="B402" s="5" t="s">
        <v>731</v>
      </c>
      <c r="C402" s="5" t="s">
        <v>798</v>
      </c>
      <c r="D402" s="6">
        <v>170</v>
      </c>
      <c r="E402" s="5"/>
      <c r="F402" s="6">
        <v>8</v>
      </c>
      <c r="G402" s="6">
        <v>3.5</v>
      </c>
      <c r="H402" s="6">
        <v>0</v>
      </c>
      <c r="I402" s="6">
        <v>15</v>
      </c>
      <c r="J402" s="6">
        <v>330</v>
      </c>
      <c r="K402" s="6">
        <v>17</v>
      </c>
      <c r="L402" s="6">
        <v>1</v>
      </c>
      <c r="M402" s="6">
        <v>2</v>
      </c>
      <c r="N402" s="6">
        <v>8</v>
      </c>
      <c r="O402" s="5"/>
      <c r="P402" s="6">
        <v>40</v>
      </c>
      <c r="Q402" s="6">
        <v>4.5</v>
      </c>
      <c r="R402" t="e" vm="374">
        <v>#VALUE!</v>
      </c>
    </row>
    <row r="403" spans="1:18" ht="15" customHeight="1" thickBot="1" x14ac:dyDescent="0.25">
      <c r="A403" s="5" t="s">
        <v>799</v>
      </c>
      <c r="B403" s="5" t="s">
        <v>731</v>
      </c>
      <c r="C403" s="5" t="s">
        <v>800</v>
      </c>
      <c r="D403" s="6">
        <v>270</v>
      </c>
      <c r="E403" s="5"/>
      <c r="F403" s="6">
        <v>13</v>
      </c>
      <c r="G403" s="6">
        <v>5</v>
      </c>
      <c r="H403" s="6">
        <v>0</v>
      </c>
      <c r="I403" s="6">
        <v>25</v>
      </c>
      <c r="J403" s="6">
        <v>470</v>
      </c>
      <c r="K403" s="6">
        <v>27</v>
      </c>
      <c r="L403" s="6">
        <v>2</v>
      </c>
      <c r="M403" s="6">
        <v>1</v>
      </c>
      <c r="N403" s="6">
        <v>12</v>
      </c>
      <c r="O403" s="5"/>
      <c r="P403" s="6">
        <v>47</v>
      </c>
      <c r="Q403" s="6">
        <v>8</v>
      </c>
      <c r="R403" t="e" vm="375">
        <v>#VALUE!</v>
      </c>
    </row>
    <row r="404" spans="1:18" ht="15" customHeight="1" thickBot="1" x14ac:dyDescent="0.25">
      <c r="A404" s="5" t="s">
        <v>801</v>
      </c>
      <c r="B404" s="5" t="s">
        <v>731</v>
      </c>
      <c r="C404" s="5" t="s">
        <v>802</v>
      </c>
      <c r="D404" s="6">
        <v>390</v>
      </c>
      <c r="E404" s="5"/>
      <c r="F404" s="6">
        <v>20</v>
      </c>
      <c r="G404" s="6">
        <v>8</v>
      </c>
      <c r="H404" s="6">
        <v>0</v>
      </c>
      <c r="I404" s="6">
        <v>40</v>
      </c>
      <c r="J404" s="6">
        <v>670</v>
      </c>
      <c r="K404" s="6">
        <v>36</v>
      </c>
      <c r="L404" s="6">
        <v>2</v>
      </c>
      <c r="M404" s="6">
        <v>2</v>
      </c>
      <c r="N404" s="6">
        <v>17</v>
      </c>
      <c r="O404" s="5"/>
      <c r="P404" s="6">
        <v>58</v>
      </c>
      <c r="Q404" s="6">
        <v>12</v>
      </c>
      <c r="R404" t="e" vm="376">
        <v>#VALUE!</v>
      </c>
    </row>
    <row r="405" spans="1:18" ht="15" customHeight="1" thickBot="1" x14ac:dyDescent="0.25">
      <c r="A405" s="5" t="s">
        <v>803</v>
      </c>
      <c r="B405" s="5" t="s">
        <v>731</v>
      </c>
      <c r="C405" s="5" t="s">
        <v>804</v>
      </c>
      <c r="D405" s="6">
        <v>140</v>
      </c>
      <c r="E405" s="5"/>
      <c r="F405" s="6">
        <v>5</v>
      </c>
      <c r="G405" s="6">
        <v>2</v>
      </c>
      <c r="H405" s="6">
        <v>0</v>
      </c>
      <c r="I405" s="6">
        <v>10</v>
      </c>
      <c r="J405" s="6">
        <v>290</v>
      </c>
      <c r="K405" s="6">
        <v>18</v>
      </c>
      <c r="L405" s="6">
        <v>1</v>
      </c>
      <c r="M405" s="6">
        <v>2</v>
      </c>
      <c r="N405" s="6">
        <v>6</v>
      </c>
      <c r="O405" s="5"/>
      <c r="P405" s="6">
        <v>39</v>
      </c>
      <c r="Q405" s="6">
        <v>3</v>
      </c>
      <c r="R405" t="e" vm="377">
        <v>#VALUE!</v>
      </c>
    </row>
    <row r="406" spans="1:18" ht="15" customHeight="1" thickBot="1" x14ac:dyDescent="0.25">
      <c r="A406" s="5" t="s">
        <v>805</v>
      </c>
      <c r="B406" s="5" t="s">
        <v>731</v>
      </c>
      <c r="C406" s="5" t="s">
        <v>806</v>
      </c>
      <c r="D406" s="6">
        <v>230</v>
      </c>
      <c r="E406" s="5"/>
      <c r="F406" s="6">
        <v>9</v>
      </c>
      <c r="G406" s="6">
        <v>3.5</v>
      </c>
      <c r="H406" s="6">
        <v>0</v>
      </c>
      <c r="I406" s="6">
        <v>15</v>
      </c>
      <c r="J406" s="6">
        <v>420</v>
      </c>
      <c r="K406" s="6">
        <v>29</v>
      </c>
      <c r="L406" s="6">
        <v>2</v>
      </c>
      <c r="M406" s="6">
        <v>2</v>
      </c>
      <c r="N406" s="6">
        <v>9</v>
      </c>
      <c r="O406" s="5"/>
      <c r="P406" s="6">
        <v>45</v>
      </c>
      <c r="Q406" s="6">
        <v>5.5</v>
      </c>
      <c r="R406" t="e" vm="378">
        <v>#VALUE!</v>
      </c>
    </row>
    <row r="407" spans="1:18" ht="15" customHeight="1" thickBot="1" x14ac:dyDescent="0.25">
      <c r="A407" s="5" t="s">
        <v>807</v>
      </c>
      <c r="B407" s="5" t="s">
        <v>731</v>
      </c>
      <c r="C407" s="5" t="s">
        <v>808</v>
      </c>
      <c r="D407" s="6">
        <v>330</v>
      </c>
      <c r="E407" s="5"/>
      <c r="F407" s="6">
        <v>15</v>
      </c>
      <c r="G407" s="6">
        <v>5</v>
      </c>
      <c r="H407" s="6">
        <v>0</v>
      </c>
      <c r="I407" s="6">
        <v>25</v>
      </c>
      <c r="J407" s="6">
        <v>620</v>
      </c>
      <c r="K407" s="6">
        <v>38</v>
      </c>
      <c r="L407" s="6">
        <v>3</v>
      </c>
      <c r="M407" s="6">
        <v>3</v>
      </c>
      <c r="N407" s="6">
        <v>14</v>
      </c>
      <c r="O407" s="5"/>
      <c r="P407" s="6">
        <v>55</v>
      </c>
      <c r="Q407" s="6">
        <v>10</v>
      </c>
      <c r="R407" t="e" vm="379">
        <v>#VALUE!</v>
      </c>
    </row>
    <row r="408" spans="1:18" ht="15" customHeight="1" thickBot="1" x14ac:dyDescent="0.25">
      <c r="A408" s="5" t="s">
        <v>809</v>
      </c>
      <c r="B408" s="5" t="s">
        <v>731</v>
      </c>
      <c r="C408" s="5" t="s">
        <v>810</v>
      </c>
      <c r="D408" s="6">
        <v>140</v>
      </c>
      <c r="E408" s="5"/>
      <c r="F408" s="6">
        <v>4</v>
      </c>
      <c r="G408" s="6">
        <v>2</v>
      </c>
      <c r="H408" s="6">
        <v>0</v>
      </c>
      <c r="I408" s="6">
        <v>15</v>
      </c>
      <c r="J408" s="6">
        <v>250</v>
      </c>
      <c r="K408" s="6">
        <v>20</v>
      </c>
      <c r="L408" s="6">
        <v>1</v>
      </c>
      <c r="M408" s="6">
        <v>4</v>
      </c>
      <c r="N408" s="6">
        <v>6</v>
      </c>
      <c r="O408" s="5"/>
      <c r="P408" s="6">
        <v>39</v>
      </c>
      <c r="Q408" s="6">
        <v>2</v>
      </c>
      <c r="R408" t="e" vm="380">
        <v>#VALUE!</v>
      </c>
    </row>
    <row r="409" spans="1:18" ht="15" customHeight="1" thickBot="1" x14ac:dyDescent="0.25">
      <c r="A409" s="5" t="s">
        <v>811</v>
      </c>
      <c r="B409" s="5" t="s">
        <v>731</v>
      </c>
      <c r="C409" s="5" t="s">
        <v>812</v>
      </c>
      <c r="D409" s="6">
        <v>220</v>
      </c>
      <c r="E409" s="5"/>
      <c r="F409" s="6">
        <v>7</v>
      </c>
      <c r="G409" s="6">
        <v>3</v>
      </c>
      <c r="H409" s="6">
        <v>0</v>
      </c>
      <c r="I409" s="6">
        <v>20</v>
      </c>
      <c r="J409" s="6">
        <v>390</v>
      </c>
      <c r="K409" s="6">
        <v>31</v>
      </c>
      <c r="L409" s="6">
        <v>2</v>
      </c>
      <c r="M409" s="6">
        <v>6</v>
      </c>
      <c r="N409" s="6">
        <v>10</v>
      </c>
      <c r="O409" s="5"/>
      <c r="P409" s="6">
        <v>45</v>
      </c>
      <c r="Q409" s="6">
        <v>4</v>
      </c>
      <c r="R409" t="e" vm="381">
        <v>#VALUE!</v>
      </c>
    </row>
    <row r="410" spans="1:18" ht="15" customHeight="1" thickBot="1" x14ac:dyDescent="0.25">
      <c r="A410" s="5" t="s">
        <v>813</v>
      </c>
      <c r="B410" s="5" t="s">
        <v>731</v>
      </c>
      <c r="C410" s="5" t="s">
        <v>814</v>
      </c>
      <c r="D410" s="6">
        <v>300</v>
      </c>
      <c r="E410" s="5"/>
      <c r="F410" s="6">
        <v>10</v>
      </c>
      <c r="G410" s="6">
        <v>4.5</v>
      </c>
      <c r="H410" s="6">
        <v>0</v>
      </c>
      <c r="I410" s="6">
        <v>30</v>
      </c>
      <c r="J410" s="6">
        <v>530</v>
      </c>
      <c r="K410" s="6">
        <v>40</v>
      </c>
      <c r="L410" s="6">
        <v>2</v>
      </c>
      <c r="M410" s="6">
        <v>7</v>
      </c>
      <c r="N410" s="6">
        <v>14</v>
      </c>
      <c r="O410" s="5"/>
      <c r="P410" s="6">
        <v>52</v>
      </c>
      <c r="Q410" s="6">
        <v>5.5</v>
      </c>
      <c r="R410" t="e" vm="347">
        <v>#VALUE!</v>
      </c>
    </row>
    <row r="411" spans="1:18" ht="15" customHeight="1" thickBot="1" x14ac:dyDescent="0.25">
      <c r="A411" s="5" t="s">
        <v>815</v>
      </c>
      <c r="B411" s="5" t="s">
        <v>731</v>
      </c>
      <c r="C411" s="5" t="s">
        <v>816</v>
      </c>
      <c r="D411" s="6">
        <v>200</v>
      </c>
      <c r="E411" s="5"/>
      <c r="F411" s="6">
        <v>7</v>
      </c>
      <c r="G411" s="6">
        <v>3.5</v>
      </c>
      <c r="H411" s="6">
        <v>0</v>
      </c>
      <c r="I411" s="6">
        <v>15</v>
      </c>
      <c r="J411" s="6">
        <v>410</v>
      </c>
      <c r="K411" s="6">
        <v>26</v>
      </c>
      <c r="L411" s="6">
        <v>2</v>
      </c>
      <c r="M411" s="6">
        <v>1</v>
      </c>
      <c r="N411" s="6">
        <v>9</v>
      </c>
      <c r="O411" s="5"/>
      <c r="P411" s="6">
        <v>45</v>
      </c>
      <c r="Q411" s="6">
        <v>3.5</v>
      </c>
      <c r="R411" t="e" vm="382">
        <v>#VALUE!</v>
      </c>
    </row>
    <row r="412" spans="1:18" ht="15" customHeight="1" thickBot="1" x14ac:dyDescent="0.25">
      <c r="A412" s="5" t="s">
        <v>817</v>
      </c>
      <c r="B412" s="5" t="s">
        <v>731</v>
      </c>
      <c r="C412" s="5" t="s">
        <v>818</v>
      </c>
      <c r="D412" s="6">
        <v>280</v>
      </c>
      <c r="E412" s="5"/>
      <c r="F412" s="6">
        <v>10</v>
      </c>
      <c r="G412" s="6">
        <v>5</v>
      </c>
      <c r="H412" s="6">
        <v>0</v>
      </c>
      <c r="I412" s="6">
        <v>20</v>
      </c>
      <c r="J412" s="6">
        <v>560</v>
      </c>
      <c r="K412" s="6">
        <v>35</v>
      </c>
      <c r="L412" s="6">
        <v>3</v>
      </c>
      <c r="M412" s="6">
        <v>2</v>
      </c>
      <c r="N412" s="6">
        <v>12</v>
      </c>
      <c r="O412" s="5"/>
      <c r="P412" s="6">
        <v>52</v>
      </c>
      <c r="Q412" s="6">
        <v>5</v>
      </c>
      <c r="R412" t="e" vm="383">
        <v>#VALUE!</v>
      </c>
    </row>
    <row r="413" spans="1:18" ht="15" customHeight="1" thickBot="1" x14ac:dyDescent="0.25">
      <c r="A413" s="5" t="s">
        <v>819</v>
      </c>
      <c r="B413" s="5" t="s">
        <v>731</v>
      </c>
      <c r="C413" s="5" t="s">
        <v>820</v>
      </c>
      <c r="D413" s="6">
        <v>130</v>
      </c>
      <c r="E413" s="5"/>
      <c r="F413" s="6">
        <v>3.5</v>
      </c>
      <c r="G413" s="6">
        <v>1.5</v>
      </c>
      <c r="H413" s="6">
        <v>0</v>
      </c>
      <c r="I413" s="6">
        <v>10</v>
      </c>
      <c r="J413" s="6">
        <v>380</v>
      </c>
      <c r="K413" s="6">
        <v>19</v>
      </c>
      <c r="L413" s="5" t="s">
        <v>634</v>
      </c>
      <c r="M413" s="5" t="s">
        <v>634</v>
      </c>
      <c r="N413" s="6">
        <v>6</v>
      </c>
      <c r="O413" s="5"/>
      <c r="P413" s="6">
        <v>39</v>
      </c>
      <c r="Q413" s="6">
        <v>2</v>
      </c>
      <c r="R413" t="e" vm="384">
        <v>#VALUE!</v>
      </c>
    </row>
    <row r="414" spans="1:18" ht="15" customHeight="1" thickBot="1" x14ac:dyDescent="0.25">
      <c r="A414" s="5" t="s">
        <v>821</v>
      </c>
      <c r="B414" s="5" t="s">
        <v>731</v>
      </c>
      <c r="C414" s="5" t="s">
        <v>822</v>
      </c>
      <c r="D414" s="6">
        <v>200</v>
      </c>
      <c r="E414" s="5"/>
      <c r="F414" s="6">
        <v>5</v>
      </c>
      <c r="G414" s="6">
        <v>2.5</v>
      </c>
      <c r="H414" s="6">
        <v>0</v>
      </c>
      <c r="I414" s="6">
        <v>20</v>
      </c>
      <c r="J414" s="6">
        <v>560</v>
      </c>
      <c r="K414" s="6">
        <v>28</v>
      </c>
      <c r="L414" s="6">
        <v>2</v>
      </c>
      <c r="M414" s="6">
        <v>1</v>
      </c>
      <c r="N414" s="6">
        <v>9</v>
      </c>
      <c r="O414" s="5"/>
      <c r="P414" s="6">
        <v>45</v>
      </c>
      <c r="Q414" s="6">
        <v>2.5</v>
      </c>
      <c r="R414" t="e" vm="385">
        <v>#VALUE!</v>
      </c>
    </row>
    <row r="415" spans="1:18" ht="15" customHeight="1" thickBot="1" x14ac:dyDescent="0.25">
      <c r="A415" s="5" t="s">
        <v>823</v>
      </c>
      <c r="B415" s="5" t="s">
        <v>731</v>
      </c>
      <c r="C415" s="5" t="s">
        <v>824</v>
      </c>
      <c r="D415" s="6">
        <v>270</v>
      </c>
      <c r="E415" s="5"/>
      <c r="F415" s="6">
        <v>8</v>
      </c>
      <c r="G415" s="6">
        <v>4</v>
      </c>
      <c r="H415" s="6">
        <v>0</v>
      </c>
      <c r="I415" s="6">
        <v>30</v>
      </c>
      <c r="J415" s="6">
        <v>740</v>
      </c>
      <c r="K415" s="6">
        <v>37</v>
      </c>
      <c r="L415" s="6">
        <v>2</v>
      </c>
      <c r="M415" s="6">
        <v>2</v>
      </c>
      <c r="N415" s="6">
        <v>13</v>
      </c>
      <c r="O415" s="5"/>
      <c r="P415" s="6">
        <v>52</v>
      </c>
      <c r="Q415" s="6">
        <v>4</v>
      </c>
      <c r="R415" t="e" vm="386">
        <v>#VALUE!</v>
      </c>
    </row>
    <row r="416" spans="1:18" ht="15" customHeight="1" thickBot="1" x14ac:dyDescent="0.25">
      <c r="A416" s="5" t="s">
        <v>825</v>
      </c>
      <c r="B416" s="5" t="s">
        <v>731</v>
      </c>
      <c r="C416" s="5" t="s">
        <v>826</v>
      </c>
      <c r="D416" s="6">
        <v>130</v>
      </c>
      <c r="E416" s="5"/>
      <c r="F416" s="6">
        <v>4.5</v>
      </c>
      <c r="G416" s="6">
        <v>2</v>
      </c>
      <c r="H416" s="6">
        <v>0</v>
      </c>
      <c r="I416" s="6">
        <v>10</v>
      </c>
      <c r="J416" s="6">
        <v>250</v>
      </c>
      <c r="K416" s="6">
        <v>17</v>
      </c>
      <c r="L416" s="6">
        <v>1</v>
      </c>
      <c r="M416" s="5" t="s">
        <v>634</v>
      </c>
      <c r="N416" s="6">
        <v>6</v>
      </c>
      <c r="O416" s="5"/>
      <c r="P416" s="6">
        <v>37</v>
      </c>
      <c r="Q416" s="6">
        <v>2.5</v>
      </c>
      <c r="R416" t="e" vm="387">
        <v>#VALUE!</v>
      </c>
    </row>
    <row r="417" spans="1:18" ht="15" customHeight="1" thickBot="1" x14ac:dyDescent="0.25">
      <c r="A417" s="5" t="s">
        <v>827</v>
      </c>
      <c r="B417" s="5" t="s">
        <v>731</v>
      </c>
      <c r="C417" s="5" t="s">
        <v>828</v>
      </c>
      <c r="D417" s="6">
        <v>210</v>
      </c>
      <c r="E417" s="5"/>
      <c r="F417" s="6">
        <v>8</v>
      </c>
      <c r="G417" s="6">
        <v>3.5</v>
      </c>
      <c r="H417" s="6">
        <v>0</v>
      </c>
      <c r="I417" s="6">
        <v>20</v>
      </c>
      <c r="J417" s="6">
        <v>390</v>
      </c>
      <c r="K417" s="6">
        <v>26</v>
      </c>
      <c r="L417" s="6">
        <v>2</v>
      </c>
      <c r="M417" s="6">
        <v>1</v>
      </c>
      <c r="N417" s="6">
        <v>10</v>
      </c>
      <c r="O417" s="5"/>
      <c r="P417" s="6">
        <v>42</v>
      </c>
      <c r="Q417" s="6">
        <v>4.5</v>
      </c>
      <c r="R417" t="e" vm="388">
        <v>#VALUE!</v>
      </c>
    </row>
    <row r="418" spans="1:18" ht="15" customHeight="1" thickBot="1" x14ac:dyDescent="0.25">
      <c r="A418" s="5" t="s">
        <v>829</v>
      </c>
      <c r="B418" s="5" t="s">
        <v>731</v>
      </c>
      <c r="C418" s="5" t="s">
        <v>830</v>
      </c>
      <c r="D418" s="6">
        <v>290</v>
      </c>
      <c r="E418" s="5"/>
      <c r="F418" s="6">
        <v>10</v>
      </c>
      <c r="G418" s="6">
        <v>5</v>
      </c>
      <c r="H418" s="6">
        <v>0</v>
      </c>
      <c r="I418" s="6">
        <v>30</v>
      </c>
      <c r="J418" s="6">
        <v>540</v>
      </c>
      <c r="K418" s="6">
        <v>34</v>
      </c>
      <c r="L418" s="6">
        <v>3</v>
      </c>
      <c r="M418" s="6">
        <v>2</v>
      </c>
      <c r="N418" s="6">
        <v>13</v>
      </c>
      <c r="O418" s="5"/>
      <c r="P418" s="6">
        <v>49</v>
      </c>
      <c r="Q418" s="6">
        <v>5</v>
      </c>
      <c r="R418" t="e" vm="389">
        <v>#VALUE!</v>
      </c>
    </row>
    <row r="419" spans="1:18" ht="15" customHeight="1" thickBot="1" x14ac:dyDescent="0.25">
      <c r="A419" s="5" t="s">
        <v>831</v>
      </c>
      <c r="B419" s="5" t="s">
        <v>731</v>
      </c>
      <c r="C419" s="5" t="s">
        <v>832</v>
      </c>
      <c r="D419" s="6">
        <v>150</v>
      </c>
      <c r="E419" s="5"/>
      <c r="F419" s="6">
        <v>6</v>
      </c>
      <c r="G419" s="6">
        <v>2.5</v>
      </c>
      <c r="H419" s="6">
        <v>0</v>
      </c>
      <c r="I419" s="6">
        <v>15</v>
      </c>
      <c r="J419" s="6">
        <v>270</v>
      </c>
      <c r="K419" s="6">
        <v>16</v>
      </c>
      <c r="L419" s="6">
        <v>1</v>
      </c>
      <c r="M419" s="5" t="s">
        <v>634</v>
      </c>
      <c r="N419" s="6">
        <v>7</v>
      </c>
      <c r="O419" s="5"/>
      <c r="P419" s="6">
        <v>39</v>
      </c>
      <c r="Q419" s="6">
        <v>3.5</v>
      </c>
      <c r="R419" t="e" vm="390">
        <v>#VALUE!</v>
      </c>
    </row>
    <row r="420" spans="1:18" ht="15" customHeight="1" thickBot="1" x14ac:dyDescent="0.25">
      <c r="A420" s="5" t="s">
        <v>833</v>
      </c>
      <c r="B420" s="5" t="s">
        <v>731</v>
      </c>
      <c r="C420" s="5" t="s">
        <v>834</v>
      </c>
      <c r="D420" s="6">
        <v>230</v>
      </c>
      <c r="E420" s="5"/>
      <c r="F420" s="6">
        <v>9</v>
      </c>
      <c r="G420" s="6">
        <v>4</v>
      </c>
      <c r="H420" s="6">
        <v>0</v>
      </c>
      <c r="I420" s="6">
        <v>25</v>
      </c>
      <c r="J420" s="6">
        <v>410</v>
      </c>
      <c r="K420" s="6">
        <v>25</v>
      </c>
      <c r="L420" s="6">
        <v>2</v>
      </c>
      <c r="M420" s="6">
        <v>1</v>
      </c>
      <c r="N420" s="6">
        <v>11</v>
      </c>
      <c r="O420" s="5"/>
      <c r="P420" s="6">
        <v>45</v>
      </c>
      <c r="Q420" s="6">
        <v>5</v>
      </c>
      <c r="R420" t="e" vm="391">
        <v>#VALUE!</v>
      </c>
    </row>
    <row r="421" spans="1:18" ht="15" customHeight="1" thickBot="1" x14ac:dyDescent="0.25">
      <c r="A421" s="5" t="s">
        <v>835</v>
      </c>
      <c r="B421" s="5" t="s">
        <v>731</v>
      </c>
      <c r="C421" s="5" t="s">
        <v>836</v>
      </c>
      <c r="D421" s="6">
        <v>310</v>
      </c>
      <c r="E421" s="5"/>
      <c r="F421" s="6">
        <v>13</v>
      </c>
      <c r="G421" s="6">
        <v>5</v>
      </c>
      <c r="H421" s="6">
        <v>0</v>
      </c>
      <c r="I421" s="6">
        <v>35</v>
      </c>
      <c r="J421" s="6">
        <v>560</v>
      </c>
      <c r="K421" s="6">
        <v>33</v>
      </c>
      <c r="L421" s="6">
        <v>2</v>
      </c>
      <c r="M421" s="6">
        <v>1</v>
      </c>
      <c r="N421" s="6">
        <v>16</v>
      </c>
      <c r="O421" s="5"/>
      <c r="P421" s="6">
        <v>52</v>
      </c>
      <c r="Q421" s="6">
        <v>8</v>
      </c>
      <c r="R421" t="e" vm="392">
        <v>#VALUE!</v>
      </c>
    </row>
    <row r="422" spans="1:18" ht="15" customHeight="1" thickBot="1" x14ac:dyDescent="0.25">
      <c r="A422" s="5" t="s">
        <v>837</v>
      </c>
      <c r="B422" s="5" t="s">
        <v>731</v>
      </c>
      <c r="C422" s="5" t="s">
        <v>838</v>
      </c>
      <c r="D422" s="6">
        <v>130</v>
      </c>
      <c r="E422" s="5"/>
      <c r="F422" s="6">
        <v>4</v>
      </c>
      <c r="G422" s="6">
        <v>1.5</v>
      </c>
      <c r="H422" s="6">
        <v>0</v>
      </c>
      <c r="I422" s="6">
        <v>10</v>
      </c>
      <c r="J422" s="6">
        <v>270</v>
      </c>
      <c r="K422" s="6">
        <v>17</v>
      </c>
      <c r="L422" s="6">
        <v>1</v>
      </c>
      <c r="M422" s="6">
        <v>1</v>
      </c>
      <c r="N422" s="6">
        <v>7</v>
      </c>
      <c r="O422" s="5"/>
      <c r="P422" s="6">
        <v>39</v>
      </c>
      <c r="Q422" s="6">
        <v>2.5</v>
      </c>
      <c r="R422" t="e" vm="359">
        <v>#VALUE!</v>
      </c>
    </row>
    <row r="423" spans="1:18" ht="15" customHeight="1" thickBot="1" x14ac:dyDescent="0.25">
      <c r="A423" s="5" t="s">
        <v>839</v>
      </c>
      <c r="B423" s="5" t="s">
        <v>731</v>
      </c>
      <c r="C423" s="5" t="s">
        <v>840</v>
      </c>
      <c r="D423" s="6">
        <v>210</v>
      </c>
      <c r="E423" s="5"/>
      <c r="F423" s="6">
        <v>6</v>
      </c>
      <c r="G423" s="6">
        <v>3</v>
      </c>
      <c r="H423" s="6">
        <v>0</v>
      </c>
      <c r="I423" s="6">
        <v>20</v>
      </c>
      <c r="J423" s="6">
        <v>420</v>
      </c>
      <c r="K423" s="6">
        <v>27</v>
      </c>
      <c r="L423" s="6">
        <v>2</v>
      </c>
      <c r="M423" s="6">
        <v>2</v>
      </c>
      <c r="N423" s="6">
        <v>10</v>
      </c>
      <c r="O423" s="5"/>
      <c r="P423" s="6">
        <v>45</v>
      </c>
      <c r="Q423" s="6">
        <v>3</v>
      </c>
      <c r="R423" t="e" vm="393">
        <v>#VALUE!</v>
      </c>
    </row>
    <row r="424" spans="1:18" ht="15" customHeight="1" thickBot="1" x14ac:dyDescent="0.25">
      <c r="A424" s="5" t="s">
        <v>841</v>
      </c>
      <c r="B424" s="5" t="s">
        <v>731</v>
      </c>
      <c r="C424" s="5" t="s">
        <v>842</v>
      </c>
      <c r="D424" s="6">
        <v>280</v>
      </c>
      <c r="E424" s="5"/>
      <c r="F424" s="6">
        <v>9</v>
      </c>
      <c r="G424" s="6">
        <v>4</v>
      </c>
      <c r="H424" s="6">
        <v>0</v>
      </c>
      <c r="I424" s="6">
        <v>30</v>
      </c>
      <c r="J424" s="6">
        <v>580</v>
      </c>
      <c r="K424" s="6">
        <v>36</v>
      </c>
      <c r="L424" s="6">
        <v>3</v>
      </c>
      <c r="M424" s="6">
        <v>3</v>
      </c>
      <c r="N424" s="6">
        <v>15</v>
      </c>
      <c r="O424" s="5"/>
      <c r="P424" s="6">
        <v>52</v>
      </c>
      <c r="Q424" s="6">
        <v>5</v>
      </c>
      <c r="R424" t="e" vm="394">
        <v>#VALUE!</v>
      </c>
    </row>
    <row r="425" spans="1:18" ht="15" customHeight="1" thickBot="1" x14ac:dyDescent="0.25">
      <c r="A425" s="5" t="s">
        <v>843</v>
      </c>
      <c r="B425" s="5" t="s">
        <v>731</v>
      </c>
      <c r="C425" s="5" t="s">
        <v>844</v>
      </c>
      <c r="D425" s="6">
        <v>180</v>
      </c>
      <c r="E425" s="5"/>
      <c r="F425" s="6">
        <v>9</v>
      </c>
      <c r="G425" s="6">
        <v>3.5</v>
      </c>
      <c r="H425" s="6">
        <v>0</v>
      </c>
      <c r="I425" s="6">
        <v>20</v>
      </c>
      <c r="J425" s="6">
        <v>370</v>
      </c>
      <c r="K425" s="6">
        <v>17</v>
      </c>
      <c r="L425" s="6">
        <v>1</v>
      </c>
      <c r="M425" s="5" t="s">
        <v>634</v>
      </c>
      <c r="N425" s="6">
        <v>7</v>
      </c>
      <c r="O425" s="5"/>
      <c r="P425" s="6">
        <v>43</v>
      </c>
      <c r="Q425" s="6">
        <v>5.5</v>
      </c>
      <c r="R425" t="e" vm="395">
        <v>#VALUE!</v>
      </c>
    </row>
    <row r="426" spans="1:18" ht="15" customHeight="1" thickBot="1" x14ac:dyDescent="0.25">
      <c r="A426" s="5" t="s">
        <v>845</v>
      </c>
      <c r="B426" s="5" t="s">
        <v>731</v>
      </c>
      <c r="C426" s="5" t="s">
        <v>846</v>
      </c>
      <c r="D426" s="6">
        <v>290</v>
      </c>
      <c r="E426" s="5"/>
      <c r="F426" s="6">
        <v>15</v>
      </c>
      <c r="G426" s="6">
        <v>6</v>
      </c>
      <c r="H426" s="6">
        <v>0</v>
      </c>
      <c r="I426" s="6">
        <v>30</v>
      </c>
      <c r="J426" s="6">
        <v>590</v>
      </c>
      <c r="K426" s="6">
        <v>26</v>
      </c>
      <c r="L426" s="6">
        <v>2</v>
      </c>
      <c r="M426" s="6">
        <v>1</v>
      </c>
      <c r="N426" s="6">
        <v>12</v>
      </c>
      <c r="O426" s="5"/>
      <c r="P426" s="6">
        <v>50</v>
      </c>
      <c r="Q426" s="6">
        <v>9</v>
      </c>
      <c r="R426" t="e" vm="396">
        <v>#VALUE!</v>
      </c>
    </row>
    <row r="427" spans="1:18" ht="15" customHeight="1" thickBot="1" x14ac:dyDescent="0.25">
      <c r="A427" s="5" t="s">
        <v>847</v>
      </c>
      <c r="B427" s="5" t="s">
        <v>731</v>
      </c>
      <c r="C427" s="5" t="s">
        <v>848</v>
      </c>
      <c r="D427" s="6">
        <v>390</v>
      </c>
      <c r="E427" s="5"/>
      <c r="F427" s="6">
        <v>21</v>
      </c>
      <c r="G427" s="6">
        <v>8</v>
      </c>
      <c r="H427" s="6">
        <v>0</v>
      </c>
      <c r="I427" s="6">
        <v>45</v>
      </c>
      <c r="J427" s="6">
        <v>830</v>
      </c>
      <c r="K427" s="6">
        <v>34</v>
      </c>
      <c r="L427" s="6">
        <v>3</v>
      </c>
      <c r="M427" s="6">
        <v>2</v>
      </c>
      <c r="N427" s="6">
        <v>17</v>
      </c>
      <c r="O427" s="5"/>
      <c r="P427" s="6">
        <v>58</v>
      </c>
      <c r="Q427" s="6">
        <v>13</v>
      </c>
      <c r="R427" t="e" vm="397">
        <v>#VALUE!</v>
      </c>
    </row>
    <row r="428" spans="1:18" ht="15" customHeight="1" thickBot="1" x14ac:dyDescent="0.25">
      <c r="A428" s="5" t="s">
        <v>849</v>
      </c>
      <c r="B428" s="5" t="s">
        <v>731</v>
      </c>
      <c r="C428" s="5" t="s">
        <v>850</v>
      </c>
      <c r="D428" s="6">
        <v>130</v>
      </c>
      <c r="E428" s="5"/>
      <c r="F428" s="6">
        <v>5</v>
      </c>
      <c r="G428" s="6">
        <v>2</v>
      </c>
      <c r="H428" s="6">
        <v>0</v>
      </c>
      <c r="I428" s="6">
        <v>10</v>
      </c>
      <c r="J428" s="6">
        <v>260</v>
      </c>
      <c r="K428" s="6">
        <v>16</v>
      </c>
      <c r="L428" s="6">
        <v>1</v>
      </c>
      <c r="M428" s="5" t="s">
        <v>634</v>
      </c>
      <c r="N428" s="6">
        <v>6</v>
      </c>
      <c r="O428" s="5"/>
      <c r="P428" s="6">
        <v>37</v>
      </c>
      <c r="Q428" s="6">
        <v>3</v>
      </c>
      <c r="R428" t="e" vm="398">
        <v>#VALUE!</v>
      </c>
    </row>
    <row r="429" spans="1:18" ht="15" customHeight="1" thickBot="1" x14ac:dyDescent="0.25">
      <c r="A429" s="5" t="s">
        <v>851</v>
      </c>
      <c r="B429" s="5" t="s">
        <v>731</v>
      </c>
      <c r="C429" s="5" t="s">
        <v>852</v>
      </c>
      <c r="D429" s="6">
        <v>220</v>
      </c>
      <c r="E429" s="5"/>
      <c r="F429" s="6">
        <v>9</v>
      </c>
      <c r="G429" s="6">
        <v>4</v>
      </c>
      <c r="H429" s="6">
        <v>0</v>
      </c>
      <c r="I429" s="6">
        <v>20</v>
      </c>
      <c r="J429" s="6">
        <v>420</v>
      </c>
      <c r="K429" s="6">
        <v>25</v>
      </c>
      <c r="L429" s="6">
        <v>2</v>
      </c>
      <c r="M429" s="6">
        <v>1</v>
      </c>
      <c r="N429" s="6">
        <v>9</v>
      </c>
      <c r="O429" s="5"/>
      <c r="P429" s="6">
        <v>43</v>
      </c>
      <c r="Q429" s="6">
        <v>5</v>
      </c>
      <c r="R429" t="e" vm="399">
        <v>#VALUE!</v>
      </c>
    </row>
    <row r="430" spans="1:18" ht="15" customHeight="1" thickBot="1" x14ac:dyDescent="0.25">
      <c r="A430" s="5" t="s">
        <v>853</v>
      </c>
      <c r="B430" s="5" t="s">
        <v>731</v>
      </c>
      <c r="C430" s="5" t="s">
        <v>854</v>
      </c>
      <c r="D430" s="6">
        <v>300</v>
      </c>
      <c r="E430" s="5"/>
      <c r="F430" s="6">
        <v>13</v>
      </c>
      <c r="G430" s="6">
        <v>6</v>
      </c>
      <c r="H430" s="6">
        <v>0</v>
      </c>
      <c r="I430" s="6">
        <v>30</v>
      </c>
      <c r="J430" s="6">
        <v>590</v>
      </c>
      <c r="K430" s="6">
        <v>34</v>
      </c>
      <c r="L430" s="6">
        <v>3</v>
      </c>
      <c r="M430" s="6">
        <v>2</v>
      </c>
      <c r="N430" s="6">
        <v>13</v>
      </c>
      <c r="O430" s="5"/>
      <c r="P430" s="6">
        <v>50</v>
      </c>
      <c r="Q430" s="6">
        <v>7</v>
      </c>
      <c r="R430" t="e" vm="400">
        <v>#VALUE!</v>
      </c>
    </row>
    <row r="431" spans="1:18" ht="15" customHeight="1" thickBot="1" x14ac:dyDescent="0.25">
      <c r="A431" s="5" t="s">
        <v>855</v>
      </c>
      <c r="B431" s="5" t="s">
        <v>731</v>
      </c>
      <c r="C431" s="5" t="s">
        <v>856</v>
      </c>
      <c r="D431" s="6">
        <v>160</v>
      </c>
      <c r="E431" s="5"/>
      <c r="F431" s="6">
        <v>7</v>
      </c>
      <c r="G431" s="6">
        <v>3</v>
      </c>
      <c r="H431" s="6">
        <v>0</v>
      </c>
      <c r="I431" s="6">
        <v>20</v>
      </c>
      <c r="J431" s="6">
        <v>310</v>
      </c>
      <c r="K431" s="6">
        <v>17</v>
      </c>
      <c r="L431" s="6">
        <v>1</v>
      </c>
      <c r="M431" s="5" t="s">
        <v>634</v>
      </c>
      <c r="N431" s="6">
        <v>7</v>
      </c>
      <c r="O431" s="5"/>
      <c r="P431" s="6">
        <v>40</v>
      </c>
      <c r="Q431" s="6">
        <v>4</v>
      </c>
      <c r="R431" t="e" vm="401">
        <v>#VALUE!</v>
      </c>
    </row>
    <row r="432" spans="1:18" ht="15" customHeight="1" thickBot="1" x14ac:dyDescent="0.25">
      <c r="A432" s="5" t="s">
        <v>857</v>
      </c>
      <c r="B432" s="5" t="s">
        <v>731</v>
      </c>
      <c r="C432" s="5" t="s">
        <v>858</v>
      </c>
      <c r="D432" s="6">
        <v>270</v>
      </c>
      <c r="E432" s="5"/>
      <c r="F432" s="6">
        <v>13</v>
      </c>
      <c r="G432" s="6">
        <v>6</v>
      </c>
      <c r="H432" s="6">
        <v>0</v>
      </c>
      <c r="I432" s="6">
        <v>35</v>
      </c>
      <c r="J432" s="6">
        <v>530</v>
      </c>
      <c r="K432" s="6">
        <v>26</v>
      </c>
      <c r="L432" s="6">
        <v>2</v>
      </c>
      <c r="M432" s="6">
        <v>1</v>
      </c>
      <c r="N432" s="6">
        <v>12</v>
      </c>
      <c r="O432" s="5"/>
      <c r="P432" s="6">
        <v>47</v>
      </c>
      <c r="Q432" s="6">
        <v>7</v>
      </c>
      <c r="R432" t="e" vm="402">
        <v>#VALUE!</v>
      </c>
    </row>
    <row r="433" spans="1:18" ht="15" customHeight="1" thickBot="1" x14ac:dyDescent="0.25">
      <c r="A433" s="5" t="s">
        <v>859</v>
      </c>
      <c r="B433" s="5" t="s">
        <v>731</v>
      </c>
      <c r="C433" s="5" t="s">
        <v>860</v>
      </c>
      <c r="D433" s="6">
        <v>370</v>
      </c>
      <c r="E433" s="5"/>
      <c r="F433" s="6">
        <v>18</v>
      </c>
      <c r="G433" s="6">
        <v>8</v>
      </c>
      <c r="H433" s="6">
        <v>0</v>
      </c>
      <c r="I433" s="6">
        <v>50</v>
      </c>
      <c r="J433" s="6">
        <v>740</v>
      </c>
      <c r="K433" s="6">
        <v>35</v>
      </c>
      <c r="L433" s="6">
        <v>3</v>
      </c>
      <c r="M433" s="6">
        <v>2</v>
      </c>
      <c r="N433" s="6">
        <v>17</v>
      </c>
      <c r="O433" s="5"/>
      <c r="P433" s="6">
        <v>56</v>
      </c>
      <c r="Q433" s="6">
        <v>10</v>
      </c>
      <c r="R433" t="e" vm="403">
        <v>#VALUE!</v>
      </c>
    </row>
    <row r="434" spans="1:18" ht="15" customHeight="1" thickBot="1" x14ac:dyDescent="0.25">
      <c r="A434" s="5" t="s">
        <v>861</v>
      </c>
      <c r="B434" s="5" t="s">
        <v>731</v>
      </c>
      <c r="C434" s="5" t="s">
        <v>862</v>
      </c>
      <c r="D434" s="6">
        <v>150</v>
      </c>
      <c r="E434" s="5"/>
      <c r="F434" s="6">
        <v>6</v>
      </c>
      <c r="G434" s="6">
        <v>2.5</v>
      </c>
      <c r="H434" s="6">
        <v>0</v>
      </c>
      <c r="I434" s="6">
        <v>15</v>
      </c>
      <c r="J434" s="6">
        <v>280</v>
      </c>
      <c r="K434" s="6">
        <v>17</v>
      </c>
      <c r="L434" s="6">
        <v>1</v>
      </c>
      <c r="M434" s="6">
        <v>1</v>
      </c>
      <c r="N434" s="6">
        <v>6</v>
      </c>
      <c r="O434" s="5"/>
      <c r="P434" s="6">
        <v>43</v>
      </c>
      <c r="Q434" s="6">
        <v>3.5</v>
      </c>
      <c r="R434" t="e" vm="404">
        <v>#VALUE!</v>
      </c>
    </row>
    <row r="435" spans="1:18" ht="15" customHeight="1" thickBot="1" x14ac:dyDescent="0.25">
      <c r="A435" s="5" t="s">
        <v>863</v>
      </c>
      <c r="B435" s="5" t="s">
        <v>731</v>
      </c>
      <c r="C435" s="5" t="s">
        <v>864</v>
      </c>
      <c r="D435" s="6">
        <v>240</v>
      </c>
      <c r="E435" s="5"/>
      <c r="F435" s="6">
        <v>10</v>
      </c>
      <c r="G435" s="6">
        <v>4</v>
      </c>
      <c r="H435" s="6">
        <v>0</v>
      </c>
      <c r="I435" s="6">
        <v>25</v>
      </c>
      <c r="J435" s="6">
        <v>450</v>
      </c>
      <c r="K435" s="6">
        <v>26</v>
      </c>
      <c r="L435" s="6">
        <v>2</v>
      </c>
      <c r="M435" s="6">
        <v>2</v>
      </c>
      <c r="N435" s="6">
        <v>10</v>
      </c>
      <c r="O435" s="5"/>
      <c r="P435" s="6">
        <v>50</v>
      </c>
      <c r="Q435" s="6">
        <v>6</v>
      </c>
      <c r="R435" t="e" vm="405">
        <v>#VALUE!</v>
      </c>
    </row>
    <row r="436" spans="1:18" ht="15" customHeight="1" thickBot="1" x14ac:dyDescent="0.25">
      <c r="A436" s="5" t="s">
        <v>865</v>
      </c>
      <c r="B436" s="5" t="s">
        <v>731</v>
      </c>
      <c r="C436" s="5" t="s">
        <v>866</v>
      </c>
      <c r="D436" s="6">
        <v>320</v>
      </c>
      <c r="E436" s="5"/>
      <c r="F436" s="6">
        <v>14</v>
      </c>
      <c r="G436" s="6">
        <v>6</v>
      </c>
      <c r="H436" s="6">
        <v>0</v>
      </c>
      <c r="I436" s="6">
        <v>35</v>
      </c>
      <c r="J436" s="6">
        <v>630</v>
      </c>
      <c r="K436" s="6">
        <v>35</v>
      </c>
      <c r="L436" s="6">
        <v>3</v>
      </c>
      <c r="M436" s="6">
        <v>2</v>
      </c>
      <c r="N436" s="6">
        <v>14</v>
      </c>
      <c r="O436" s="5"/>
      <c r="P436" s="6">
        <v>62</v>
      </c>
      <c r="Q436" s="6">
        <v>8</v>
      </c>
      <c r="R436" t="e" vm="406">
        <v>#VALUE!</v>
      </c>
    </row>
    <row r="437" spans="1:18" ht="15" customHeight="1" thickBot="1" x14ac:dyDescent="0.25">
      <c r="A437" s="5" t="s">
        <v>867</v>
      </c>
      <c r="B437" s="5" t="s">
        <v>731</v>
      </c>
      <c r="C437" s="5" t="s">
        <v>868</v>
      </c>
      <c r="D437" s="6">
        <v>150</v>
      </c>
      <c r="E437" s="5"/>
      <c r="F437" s="6">
        <v>6</v>
      </c>
      <c r="G437" s="6">
        <v>2.5</v>
      </c>
      <c r="H437" s="6">
        <v>0</v>
      </c>
      <c r="I437" s="6">
        <v>15</v>
      </c>
      <c r="J437" s="6">
        <v>250</v>
      </c>
      <c r="K437" s="6">
        <v>16</v>
      </c>
      <c r="L437" s="6">
        <v>1</v>
      </c>
      <c r="M437" s="5" t="s">
        <v>634</v>
      </c>
      <c r="N437" s="6">
        <v>6</v>
      </c>
      <c r="O437" s="5"/>
      <c r="P437" s="6">
        <v>40</v>
      </c>
      <c r="Q437" s="6">
        <v>3.5</v>
      </c>
      <c r="R437" t="e" vm="407">
        <v>#VALUE!</v>
      </c>
    </row>
    <row r="438" spans="1:18" ht="15" customHeight="1" thickBot="1" x14ac:dyDescent="0.25">
      <c r="A438" s="5" t="s">
        <v>869</v>
      </c>
      <c r="B438" s="5" t="s">
        <v>731</v>
      </c>
      <c r="C438" s="5" t="s">
        <v>870</v>
      </c>
      <c r="D438" s="6">
        <v>230</v>
      </c>
      <c r="E438" s="5"/>
      <c r="F438" s="6">
        <v>10</v>
      </c>
      <c r="G438" s="6">
        <v>4.5</v>
      </c>
      <c r="H438" s="6">
        <v>0</v>
      </c>
      <c r="I438" s="6">
        <v>25</v>
      </c>
      <c r="J438" s="6">
        <v>390</v>
      </c>
      <c r="K438" s="6">
        <v>25</v>
      </c>
      <c r="L438" s="6">
        <v>2</v>
      </c>
      <c r="M438" s="6">
        <v>1</v>
      </c>
      <c r="N438" s="6">
        <v>11</v>
      </c>
      <c r="O438" s="5"/>
      <c r="P438" s="6">
        <v>48</v>
      </c>
      <c r="Q438" s="6">
        <v>5.5</v>
      </c>
      <c r="R438" t="e" vm="408">
        <v>#VALUE!</v>
      </c>
    </row>
    <row r="439" spans="1:18" ht="15" customHeight="1" thickBot="1" x14ac:dyDescent="0.25">
      <c r="A439" s="5" t="s">
        <v>871</v>
      </c>
      <c r="B439" s="5" t="s">
        <v>731</v>
      </c>
      <c r="C439" s="5" t="s">
        <v>872</v>
      </c>
      <c r="D439" s="6">
        <v>310</v>
      </c>
      <c r="E439" s="5"/>
      <c r="F439" s="6">
        <v>13</v>
      </c>
      <c r="G439" s="6">
        <v>6</v>
      </c>
      <c r="H439" s="6">
        <v>0</v>
      </c>
      <c r="I439" s="6">
        <v>35</v>
      </c>
      <c r="J439" s="6">
        <v>540</v>
      </c>
      <c r="K439" s="6">
        <v>33</v>
      </c>
      <c r="L439" s="6">
        <v>2</v>
      </c>
      <c r="M439" s="6">
        <v>1</v>
      </c>
      <c r="N439" s="6">
        <v>15</v>
      </c>
      <c r="O439" s="5"/>
      <c r="P439" s="6">
        <v>54</v>
      </c>
      <c r="Q439" s="6">
        <v>7</v>
      </c>
      <c r="R439" t="e" vm="409">
        <v>#VALUE!</v>
      </c>
    </row>
    <row r="440" spans="1:18" ht="15" customHeight="1" thickBot="1" x14ac:dyDescent="0.25">
      <c r="A440" s="5" t="s">
        <v>873</v>
      </c>
      <c r="B440" s="5" t="s">
        <v>731</v>
      </c>
      <c r="C440" s="5" t="s">
        <v>874</v>
      </c>
      <c r="D440" s="6">
        <v>120</v>
      </c>
      <c r="E440" s="5"/>
      <c r="F440" s="6">
        <v>4</v>
      </c>
      <c r="G440" s="6">
        <v>1.5</v>
      </c>
      <c r="H440" s="6">
        <v>0</v>
      </c>
      <c r="I440" s="6">
        <v>10</v>
      </c>
      <c r="J440" s="6">
        <v>230</v>
      </c>
      <c r="K440" s="6">
        <v>17</v>
      </c>
      <c r="L440" s="6">
        <v>1</v>
      </c>
      <c r="M440" s="6">
        <v>1</v>
      </c>
      <c r="N440" s="6">
        <v>5</v>
      </c>
      <c r="O440" s="5"/>
      <c r="P440" s="6">
        <v>39</v>
      </c>
      <c r="Q440" s="6">
        <v>2.5</v>
      </c>
      <c r="R440" t="e" vm="410">
        <v>#VALUE!</v>
      </c>
    </row>
    <row r="441" spans="1:18" ht="15" customHeight="1" thickBot="1" x14ac:dyDescent="0.25">
      <c r="A441" s="5" t="s">
        <v>875</v>
      </c>
      <c r="B441" s="5" t="s">
        <v>731</v>
      </c>
      <c r="C441" s="5" t="s">
        <v>876</v>
      </c>
      <c r="D441" s="6">
        <v>200</v>
      </c>
      <c r="E441" s="5"/>
      <c r="F441" s="6">
        <v>6</v>
      </c>
      <c r="G441" s="6">
        <v>2.5</v>
      </c>
      <c r="H441" s="6">
        <v>0</v>
      </c>
      <c r="I441" s="6">
        <v>15</v>
      </c>
      <c r="J441" s="6">
        <v>370</v>
      </c>
      <c r="K441" s="6">
        <v>27</v>
      </c>
      <c r="L441" s="6">
        <v>2</v>
      </c>
      <c r="M441" s="6">
        <v>2</v>
      </c>
      <c r="N441" s="6">
        <v>8</v>
      </c>
      <c r="O441" s="5"/>
      <c r="P441" s="6">
        <v>47</v>
      </c>
      <c r="Q441" s="6">
        <v>3.5</v>
      </c>
      <c r="R441" t="e" vm="411">
        <v>#VALUE!</v>
      </c>
    </row>
    <row r="442" spans="1:18" ht="15" customHeight="1" thickBot="1" x14ac:dyDescent="0.25">
      <c r="A442" s="5" t="s">
        <v>877</v>
      </c>
      <c r="B442" s="5" t="s">
        <v>731</v>
      </c>
      <c r="C442" s="5" t="s">
        <v>878</v>
      </c>
      <c r="D442" s="6">
        <v>260</v>
      </c>
      <c r="E442" s="5"/>
      <c r="F442" s="6">
        <v>9</v>
      </c>
      <c r="G442" s="6">
        <v>4</v>
      </c>
      <c r="H442" s="6">
        <v>0</v>
      </c>
      <c r="I442" s="6">
        <v>20</v>
      </c>
      <c r="J442" s="6">
        <v>510</v>
      </c>
      <c r="K442" s="6">
        <v>36</v>
      </c>
      <c r="L442" s="6">
        <v>3</v>
      </c>
      <c r="M442" s="6">
        <v>3</v>
      </c>
      <c r="N442" s="6">
        <v>11</v>
      </c>
      <c r="O442" s="5"/>
      <c r="P442" s="6">
        <v>52</v>
      </c>
      <c r="Q442" s="6">
        <v>5</v>
      </c>
      <c r="R442" t="e" vm="412">
        <v>#VALUE!</v>
      </c>
    </row>
    <row r="443" spans="1:18" ht="15" customHeight="1" thickBot="1" x14ac:dyDescent="0.25">
      <c r="A443" s="5" t="s">
        <v>879</v>
      </c>
      <c r="B443" s="7" t="s">
        <v>880</v>
      </c>
      <c r="C443" s="7" t="s">
        <v>881</v>
      </c>
      <c r="D443" s="8">
        <v>320</v>
      </c>
      <c r="E443" s="8">
        <v>80</v>
      </c>
      <c r="F443" s="8">
        <v>9</v>
      </c>
      <c r="G443" s="8">
        <v>4</v>
      </c>
      <c r="H443" s="8">
        <v>0</v>
      </c>
      <c r="I443" s="8">
        <v>20</v>
      </c>
      <c r="J443" s="8">
        <v>680</v>
      </c>
      <c r="K443" s="8">
        <v>43</v>
      </c>
      <c r="L443" s="8">
        <v>5</v>
      </c>
      <c r="M443" s="8">
        <v>6</v>
      </c>
      <c r="N443" s="8">
        <v>15</v>
      </c>
      <c r="O443" s="5"/>
      <c r="P443" s="6">
        <v>120</v>
      </c>
      <c r="Q443" s="6">
        <v>5</v>
      </c>
      <c r="R443" t="e" vm="413">
        <v>#VALUE!</v>
      </c>
    </row>
    <row r="444" spans="1:18" ht="15" customHeight="1" thickBot="1" x14ac:dyDescent="0.25">
      <c r="A444" s="5" t="s">
        <v>882</v>
      </c>
      <c r="B444" s="7" t="s">
        <v>880</v>
      </c>
      <c r="C444" s="7" t="s">
        <v>883</v>
      </c>
      <c r="D444" s="8">
        <v>640</v>
      </c>
      <c r="E444" s="8">
        <v>160</v>
      </c>
      <c r="F444" s="8">
        <v>18</v>
      </c>
      <c r="G444" s="8">
        <v>8</v>
      </c>
      <c r="H444" s="8">
        <v>0</v>
      </c>
      <c r="I444" s="8">
        <v>40</v>
      </c>
      <c r="J444" s="8">
        <v>1360</v>
      </c>
      <c r="K444" s="8">
        <v>86</v>
      </c>
      <c r="L444" s="8">
        <v>10</v>
      </c>
      <c r="M444" s="8">
        <v>12</v>
      </c>
      <c r="N444" s="8">
        <v>30</v>
      </c>
      <c r="O444" s="5"/>
      <c r="P444" s="6">
        <v>150</v>
      </c>
      <c r="Q444" s="6">
        <v>10</v>
      </c>
      <c r="R444" t="e" vm="414">
        <v>#VALUE!</v>
      </c>
    </row>
    <row r="445" spans="1:18" ht="15" customHeight="1" thickBot="1" x14ac:dyDescent="0.25">
      <c r="A445" s="5" t="s">
        <v>884</v>
      </c>
      <c r="B445" s="7" t="s">
        <v>880</v>
      </c>
      <c r="C445" s="7" t="s">
        <v>885</v>
      </c>
      <c r="D445" s="8">
        <v>430</v>
      </c>
      <c r="E445" s="8">
        <v>160</v>
      </c>
      <c r="F445" s="8">
        <v>18</v>
      </c>
      <c r="G445" s="8">
        <v>6</v>
      </c>
      <c r="H445" s="8">
        <v>0</v>
      </c>
      <c r="I445" s="8">
        <v>50</v>
      </c>
      <c r="J445" s="8">
        <v>590</v>
      </c>
      <c r="K445" s="8">
        <v>47</v>
      </c>
      <c r="L445" s="8">
        <v>5</v>
      </c>
      <c r="M445" s="8">
        <v>8</v>
      </c>
      <c r="N445" s="8">
        <v>19</v>
      </c>
      <c r="O445" s="5"/>
      <c r="P445" s="6">
        <v>120</v>
      </c>
      <c r="Q445" s="6">
        <v>12</v>
      </c>
      <c r="R445" t="e" vm="415">
        <v>#VALUE!</v>
      </c>
    </row>
    <row r="446" spans="1:18" ht="15" customHeight="1" thickBot="1" x14ac:dyDescent="0.25">
      <c r="A446" s="5" t="s">
        <v>886</v>
      </c>
      <c r="B446" s="7" t="s">
        <v>880</v>
      </c>
      <c r="C446" s="7" t="s">
        <v>887</v>
      </c>
      <c r="D446" s="8">
        <v>860</v>
      </c>
      <c r="E446" s="8">
        <v>320</v>
      </c>
      <c r="F446" s="8">
        <v>36</v>
      </c>
      <c r="G446" s="8">
        <v>12</v>
      </c>
      <c r="H446" s="8">
        <v>0</v>
      </c>
      <c r="I446" s="8">
        <v>100</v>
      </c>
      <c r="J446" s="8">
        <v>1180</v>
      </c>
      <c r="K446" s="8">
        <v>94</v>
      </c>
      <c r="L446" s="8">
        <v>10</v>
      </c>
      <c r="M446" s="8">
        <v>16</v>
      </c>
      <c r="N446" s="8">
        <v>38</v>
      </c>
      <c r="O446" s="5"/>
      <c r="P446" s="6">
        <v>160</v>
      </c>
      <c r="Q446" s="6">
        <v>24</v>
      </c>
      <c r="R446" t="e" vm="416">
        <v>#VALUE!</v>
      </c>
    </row>
    <row r="447" spans="1:18" ht="15" customHeight="1" thickBot="1" x14ac:dyDescent="0.25">
      <c r="A447" s="5" t="s">
        <v>888</v>
      </c>
      <c r="B447" s="7" t="s">
        <v>880</v>
      </c>
      <c r="C447" s="7" t="s">
        <v>889</v>
      </c>
      <c r="D447" s="8">
        <v>580</v>
      </c>
      <c r="E447" s="8">
        <v>310</v>
      </c>
      <c r="F447" s="8">
        <v>31</v>
      </c>
      <c r="G447" s="8">
        <v>11</v>
      </c>
      <c r="H447" s="8">
        <v>0</v>
      </c>
      <c r="I447" s="8">
        <v>85</v>
      </c>
      <c r="J447" s="8">
        <v>1470</v>
      </c>
      <c r="K447" s="8">
        <v>47</v>
      </c>
      <c r="L447" s="8">
        <v>5</v>
      </c>
      <c r="M447" s="8">
        <v>7</v>
      </c>
      <c r="N447" s="8">
        <v>29</v>
      </c>
      <c r="O447" s="5"/>
      <c r="P447" s="6">
        <v>100</v>
      </c>
      <c r="Q447" s="6">
        <v>20</v>
      </c>
      <c r="R447" t="e" vm="417">
        <v>#VALUE!</v>
      </c>
    </row>
    <row r="448" spans="1:18" ht="15" customHeight="1" thickBot="1" x14ac:dyDescent="0.25">
      <c r="A448" s="5" t="s">
        <v>890</v>
      </c>
      <c r="B448" s="7" t="s">
        <v>880</v>
      </c>
      <c r="C448" s="7" t="s">
        <v>891</v>
      </c>
      <c r="D448" s="8">
        <v>1160</v>
      </c>
      <c r="E448" s="8">
        <v>620</v>
      </c>
      <c r="F448" s="8">
        <v>62</v>
      </c>
      <c r="G448" s="8">
        <v>22</v>
      </c>
      <c r="H448" s="8">
        <v>0</v>
      </c>
      <c r="I448" s="8">
        <v>170</v>
      </c>
      <c r="J448" s="8">
        <v>2940</v>
      </c>
      <c r="K448" s="8">
        <v>94</v>
      </c>
      <c r="L448" s="8">
        <v>10</v>
      </c>
      <c r="M448" s="8">
        <v>14</v>
      </c>
      <c r="N448" s="8">
        <v>58</v>
      </c>
      <c r="O448" s="5"/>
      <c r="P448" s="6">
        <v>130</v>
      </c>
      <c r="Q448" s="6">
        <v>40</v>
      </c>
      <c r="R448" t="e" vm="418">
        <v>#VALUE!</v>
      </c>
    </row>
    <row r="449" spans="1:18" ht="15" customHeight="1" thickBot="1" x14ac:dyDescent="0.25">
      <c r="A449" s="5" t="s">
        <v>892</v>
      </c>
      <c r="B449" s="7" t="s">
        <v>880</v>
      </c>
      <c r="C449" s="7" t="s">
        <v>893</v>
      </c>
      <c r="D449" s="8">
        <v>500</v>
      </c>
      <c r="E449" s="8">
        <v>150</v>
      </c>
      <c r="F449" s="8">
        <v>17</v>
      </c>
      <c r="G449" s="8">
        <v>9</v>
      </c>
      <c r="H449" s="8">
        <v>1</v>
      </c>
      <c r="I449" s="8">
        <v>85</v>
      </c>
      <c r="J449" s="8">
        <v>1310</v>
      </c>
      <c r="K449" s="8">
        <v>51</v>
      </c>
      <c r="L449" s="8">
        <v>6</v>
      </c>
      <c r="M449" s="8">
        <v>8</v>
      </c>
      <c r="N449" s="8">
        <v>38</v>
      </c>
      <c r="O449" s="5"/>
      <c r="P449" s="6">
        <v>90</v>
      </c>
      <c r="Q449" s="6">
        <v>7</v>
      </c>
      <c r="R449" t="e" vm="419">
        <v>#VALUE!</v>
      </c>
    </row>
    <row r="450" spans="1:18" ht="15" customHeight="1" thickBot="1" x14ac:dyDescent="0.25">
      <c r="A450" s="5" t="s">
        <v>894</v>
      </c>
      <c r="B450" s="7" t="s">
        <v>880</v>
      </c>
      <c r="C450" s="7" t="s">
        <v>895</v>
      </c>
      <c r="D450" s="8">
        <v>1000</v>
      </c>
      <c r="E450" s="8">
        <v>300</v>
      </c>
      <c r="F450" s="8">
        <v>34</v>
      </c>
      <c r="G450" s="8">
        <v>18</v>
      </c>
      <c r="H450" s="8">
        <v>2</v>
      </c>
      <c r="I450" s="8">
        <v>170</v>
      </c>
      <c r="J450" s="8">
        <v>2620</v>
      </c>
      <c r="K450" s="8">
        <v>102</v>
      </c>
      <c r="L450" s="8">
        <v>12</v>
      </c>
      <c r="M450" s="8">
        <v>16</v>
      </c>
      <c r="N450" s="8">
        <v>76</v>
      </c>
      <c r="O450" s="5"/>
      <c r="P450" s="6">
        <v>110</v>
      </c>
      <c r="Q450" s="6">
        <v>14</v>
      </c>
      <c r="R450" t="e" vm="420">
        <v>#VALUE!</v>
      </c>
    </row>
    <row r="451" spans="1:18" ht="15" customHeight="1" thickBot="1" x14ac:dyDescent="0.25">
      <c r="A451" s="5" t="s">
        <v>896</v>
      </c>
      <c r="B451" s="7" t="s">
        <v>880</v>
      </c>
      <c r="C451" s="7" t="s">
        <v>897</v>
      </c>
      <c r="D451" s="8">
        <v>180</v>
      </c>
      <c r="E451" s="8">
        <v>20</v>
      </c>
      <c r="F451" s="8">
        <v>3</v>
      </c>
      <c r="G451" s="8">
        <v>0.5</v>
      </c>
      <c r="H451" s="8">
        <v>0</v>
      </c>
      <c r="I451" s="8">
        <v>10</v>
      </c>
      <c r="J451" s="8">
        <v>450</v>
      </c>
      <c r="K451" s="8">
        <v>30</v>
      </c>
      <c r="L451" s="8">
        <v>3</v>
      </c>
      <c r="M451" s="8">
        <v>5</v>
      </c>
      <c r="N451" s="8">
        <v>10</v>
      </c>
      <c r="O451" s="5"/>
      <c r="P451" s="6">
        <v>70</v>
      </c>
      <c r="Q451" s="6">
        <v>2.5</v>
      </c>
      <c r="R451" t="e" vm="421">
        <v>#VALUE!</v>
      </c>
    </row>
    <row r="452" spans="1:18" ht="15" customHeight="1" thickBot="1" x14ac:dyDescent="0.25">
      <c r="A452" s="5" t="s">
        <v>898</v>
      </c>
      <c r="B452" s="7" t="s">
        <v>880</v>
      </c>
      <c r="C452" s="7" t="s">
        <v>899</v>
      </c>
      <c r="D452" s="8">
        <v>290</v>
      </c>
      <c r="E452" s="8">
        <v>40</v>
      </c>
      <c r="F452" s="8">
        <v>5</v>
      </c>
      <c r="G452" s="8">
        <v>1</v>
      </c>
      <c r="H452" s="8">
        <v>0</v>
      </c>
      <c r="I452" s="8">
        <v>20</v>
      </c>
      <c r="J452" s="8">
        <v>830</v>
      </c>
      <c r="K452" s="8">
        <v>46</v>
      </c>
      <c r="L452" s="8">
        <v>5</v>
      </c>
      <c r="M452" s="8">
        <v>8</v>
      </c>
      <c r="N452" s="8">
        <v>18</v>
      </c>
      <c r="O452" s="5"/>
      <c r="P452" s="6">
        <v>110</v>
      </c>
      <c r="Q452" s="6">
        <v>4</v>
      </c>
      <c r="R452" t="e" vm="422">
        <v>#VALUE!</v>
      </c>
    </row>
    <row r="453" spans="1:18" ht="15" customHeight="1" thickBot="1" x14ac:dyDescent="0.25">
      <c r="A453" s="5" t="s">
        <v>900</v>
      </c>
      <c r="B453" s="7" t="s">
        <v>880</v>
      </c>
      <c r="C453" s="7" t="s">
        <v>901</v>
      </c>
      <c r="D453" s="8">
        <v>580</v>
      </c>
      <c r="E453" s="8">
        <v>80</v>
      </c>
      <c r="F453" s="8">
        <v>10</v>
      </c>
      <c r="G453" s="8">
        <v>2</v>
      </c>
      <c r="H453" s="8">
        <v>0</v>
      </c>
      <c r="I453" s="8">
        <v>40</v>
      </c>
      <c r="J453" s="8">
        <v>1660</v>
      </c>
      <c r="K453" s="8">
        <v>92</v>
      </c>
      <c r="L453" s="8">
        <v>10</v>
      </c>
      <c r="M453" s="8">
        <v>16</v>
      </c>
      <c r="N453" s="8">
        <v>36</v>
      </c>
      <c r="O453" s="5"/>
      <c r="P453" s="6">
        <v>110</v>
      </c>
      <c r="Q453" s="6">
        <v>8</v>
      </c>
      <c r="R453" t="e" vm="423">
        <v>#VALUE!</v>
      </c>
    </row>
    <row r="454" spans="1:18" ht="15" customHeight="1" thickBot="1" x14ac:dyDescent="0.25">
      <c r="A454" s="5" t="s">
        <v>902</v>
      </c>
      <c r="B454" s="7" t="s">
        <v>880</v>
      </c>
      <c r="C454" s="7" t="s">
        <v>903</v>
      </c>
      <c r="D454" s="8">
        <v>330</v>
      </c>
      <c r="E454" s="8">
        <v>45</v>
      </c>
      <c r="F454" s="8">
        <v>5</v>
      </c>
      <c r="G454" s="8">
        <v>1</v>
      </c>
      <c r="H454" s="8">
        <v>0</v>
      </c>
      <c r="I454" s="8">
        <v>45</v>
      </c>
      <c r="J454" s="8">
        <v>890</v>
      </c>
      <c r="K454" s="8">
        <v>45</v>
      </c>
      <c r="L454" s="8">
        <v>5</v>
      </c>
      <c r="M454" s="8">
        <v>7</v>
      </c>
      <c r="N454" s="8">
        <v>25</v>
      </c>
      <c r="O454" s="5"/>
      <c r="P454" s="6">
        <v>73</v>
      </c>
      <c r="Q454" s="6">
        <v>4</v>
      </c>
      <c r="R454" t="e" vm="424">
        <v>#VALUE!</v>
      </c>
    </row>
    <row r="455" spans="1:18" ht="15" customHeight="1" thickBot="1" x14ac:dyDescent="0.25">
      <c r="A455" s="5" t="s">
        <v>904</v>
      </c>
      <c r="B455" s="7" t="s">
        <v>880</v>
      </c>
      <c r="C455" s="7" t="s">
        <v>905</v>
      </c>
      <c r="D455" s="8">
        <v>660</v>
      </c>
      <c r="E455" s="8">
        <v>90</v>
      </c>
      <c r="F455" s="8">
        <v>10</v>
      </c>
      <c r="G455" s="8">
        <v>2</v>
      </c>
      <c r="H455" s="8">
        <v>0</v>
      </c>
      <c r="I455" s="8">
        <v>90</v>
      </c>
      <c r="J455" s="8">
        <v>1780</v>
      </c>
      <c r="K455" s="8">
        <v>90</v>
      </c>
      <c r="L455" s="8">
        <v>10</v>
      </c>
      <c r="M455" s="8">
        <v>14</v>
      </c>
      <c r="N455" s="8">
        <v>50</v>
      </c>
      <c r="O455" s="5"/>
      <c r="P455" s="6">
        <v>130</v>
      </c>
      <c r="Q455" s="6">
        <v>8</v>
      </c>
      <c r="R455" t="e" vm="425">
        <v>#VALUE!</v>
      </c>
    </row>
    <row r="456" spans="1:18" ht="15" customHeight="1" thickBot="1" x14ac:dyDescent="0.25">
      <c r="A456" s="5" t="s">
        <v>906</v>
      </c>
      <c r="B456" s="7" t="s">
        <v>880</v>
      </c>
      <c r="C456" s="7" t="s">
        <v>907</v>
      </c>
      <c r="D456" s="8">
        <v>570</v>
      </c>
      <c r="E456" s="8">
        <v>230</v>
      </c>
      <c r="F456" s="8">
        <v>26</v>
      </c>
      <c r="G456" s="8">
        <v>7</v>
      </c>
      <c r="H456" s="8">
        <v>0</v>
      </c>
      <c r="I456" s="8">
        <v>70</v>
      </c>
      <c r="J456" s="8">
        <v>1600</v>
      </c>
      <c r="K456" s="8">
        <v>46</v>
      </c>
      <c r="L456" s="8">
        <v>5</v>
      </c>
      <c r="M456" s="8">
        <v>8</v>
      </c>
      <c r="N456" s="8">
        <v>33</v>
      </c>
      <c r="O456" s="5"/>
      <c r="P456" s="6">
        <v>85</v>
      </c>
      <c r="Q456" s="6">
        <v>19</v>
      </c>
      <c r="R456" t="e" vm="426">
        <v>#VALUE!</v>
      </c>
    </row>
    <row r="457" spans="1:18" ht="15" customHeight="1" thickBot="1" x14ac:dyDescent="0.25">
      <c r="A457" s="5" t="s">
        <v>908</v>
      </c>
      <c r="B457" s="7" t="s">
        <v>880</v>
      </c>
      <c r="C457" s="7" t="s">
        <v>909</v>
      </c>
      <c r="D457" s="8">
        <v>1140</v>
      </c>
      <c r="E457" s="8">
        <v>460</v>
      </c>
      <c r="F457" s="8">
        <v>52</v>
      </c>
      <c r="G457" s="8">
        <v>14</v>
      </c>
      <c r="H457" s="8">
        <v>0</v>
      </c>
      <c r="I457" s="8">
        <v>140</v>
      </c>
      <c r="J457" s="8">
        <v>3200</v>
      </c>
      <c r="K457" s="8">
        <v>92</v>
      </c>
      <c r="L457" s="8">
        <v>10</v>
      </c>
      <c r="M457" s="8">
        <v>16</v>
      </c>
      <c r="N457" s="8">
        <v>66</v>
      </c>
      <c r="O457" s="5"/>
      <c r="P457" s="6">
        <v>135</v>
      </c>
      <c r="Q457" s="6">
        <v>38</v>
      </c>
      <c r="R457" t="e" vm="427">
        <v>#VALUE!</v>
      </c>
    </row>
    <row r="458" spans="1:18" ht="15" customHeight="1" thickBot="1" x14ac:dyDescent="0.25">
      <c r="A458" s="5" t="s">
        <v>910</v>
      </c>
      <c r="B458" s="7" t="s">
        <v>880</v>
      </c>
      <c r="C458" s="7" t="s">
        <v>911</v>
      </c>
      <c r="D458" s="8">
        <v>570</v>
      </c>
      <c r="E458" s="8">
        <v>250</v>
      </c>
      <c r="F458" s="8">
        <v>28</v>
      </c>
      <c r="G458" s="8">
        <v>10</v>
      </c>
      <c r="H458" s="8">
        <v>1</v>
      </c>
      <c r="I458" s="8">
        <v>95</v>
      </c>
      <c r="J458" s="8">
        <v>1080</v>
      </c>
      <c r="K458" s="8">
        <v>47</v>
      </c>
      <c r="L458" s="8">
        <v>5</v>
      </c>
      <c r="M458" s="8">
        <v>8</v>
      </c>
      <c r="N458" s="8">
        <v>35</v>
      </c>
      <c r="O458" s="5"/>
      <c r="P458" s="6">
        <v>90</v>
      </c>
      <c r="Q458" s="6">
        <v>17</v>
      </c>
      <c r="R458" t="e" vm="428">
        <v>#VALUE!</v>
      </c>
    </row>
    <row r="459" spans="1:18" ht="15" customHeight="1" thickBot="1" x14ac:dyDescent="0.25">
      <c r="A459" s="5" t="s">
        <v>912</v>
      </c>
      <c r="B459" s="7" t="s">
        <v>880</v>
      </c>
      <c r="C459" s="7" t="s">
        <v>913</v>
      </c>
      <c r="D459" s="8">
        <v>1140</v>
      </c>
      <c r="E459" s="8">
        <v>500</v>
      </c>
      <c r="F459" s="8">
        <v>56</v>
      </c>
      <c r="G459" s="8">
        <v>20</v>
      </c>
      <c r="H459" s="8">
        <v>2</v>
      </c>
      <c r="I459" s="8">
        <v>190</v>
      </c>
      <c r="J459" s="8">
        <v>2160</v>
      </c>
      <c r="K459" s="8">
        <v>94</v>
      </c>
      <c r="L459" s="8">
        <v>10</v>
      </c>
      <c r="M459" s="8">
        <v>16</v>
      </c>
      <c r="N459" s="8">
        <v>70</v>
      </c>
      <c r="O459" s="5"/>
      <c r="P459" s="6">
        <v>140</v>
      </c>
      <c r="Q459" s="6">
        <v>34</v>
      </c>
      <c r="R459" t="e" vm="429">
        <v>#VALUE!</v>
      </c>
    </row>
    <row r="460" spans="1:18" ht="15" customHeight="1" thickBot="1" x14ac:dyDescent="0.25">
      <c r="A460" s="5" t="s">
        <v>914</v>
      </c>
      <c r="B460" s="7" t="s">
        <v>880</v>
      </c>
      <c r="C460" s="7" t="s">
        <v>915</v>
      </c>
      <c r="D460" s="8">
        <v>460</v>
      </c>
      <c r="E460" s="8">
        <v>140</v>
      </c>
      <c r="F460" s="8">
        <v>16</v>
      </c>
      <c r="G460" s="8">
        <v>6</v>
      </c>
      <c r="H460" s="8">
        <v>0</v>
      </c>
      <c r="I460" s="8">
        <v>80</v>
      </c>
      <c r="J460" s="8">
        <v>1140</v>
      </c>
      <c r="K460" s="8">
        <v>49</v>
      </c>
      <c r="L460" s="8">
        <v>6</v>
      </c>
      <c r="M460" s="8">
        <v>9</v>
      </c>
      <c r="N460" s="8">
        <v>32</v>
      </c>
      <c r="O460" s="5"/>
      <c r="P460" s="6">
        <v>86</v>
      </c>
      <c r="Q460" s="6">
        <v>10</v>
      </c>
      <c r="R460" t="e" vm="430">
        <v>#VALUE!</v>
      </c>
    </row>
    <row r="461" spans="1:18" ht="15" customHeight="1" thickBot="1" x14ac:dyDescent="0.25">
      <c r="A461" s="5" t="s">
        <v>916</v>
      </c>
      <c r="B461" s="7" t="s">
        <v>880</v>
      </c>
      <c r="C461" s="7" t="s">
        <v>917</v>
      </c>
      <c r="D461" s="8">
        <v>920</v>
      </c>
      <c r="E461" s="8">
        <v>280</v>
      </c>
      <c r="F461" s="8">
        <v>32</v>
      </c>
      <c r="G461" s="8">
        <v>12</v>
      </c>
      <c r="H461" s="8">
        <v>0</v>
      </c>
      <c r="I461" s="8">
        <v>160</v>
      </c>
      <c r="J461" s="8">
        <v>2280</v>
      </c>
      <c r="K461" s="8">
        <v>98</v>
      </c>
      <c r="L461" s="8">
        <v>12</v>
      </c>
      <c r="M461" s="8">
        <v>18</v>
      </c>
      <c r="N461" s="8">
        <v>64</v>
      </c>
      <c r="O461" s="5"/>
      <c r="P461" s="6">
        <v>135</v>
      </c>
      <c r="Q461" s="6">
        <v>20</v>
      </c>
      <c r="R461" t="e" vm="431">
        <v>#VALUE!</v>
      </c>
    </row>
    <row r="462" spans="1:18" ht="15" customHeight="1" thickBot="1" x14ac:dyDescent="0.25">
      <c r="A462" s="5" t="s">
        <v>918</v>
      </c>
      <c r="B462" s="7" t="s">
        <v>880</v>
      </c>
      <c r="C462" s="7" t="s">
        <v>919</v>
      </c>
      <c r="D462" s="8">
        <v>410</v>
      </c>
      <c r="E462" s="8">
        <v>150</v>
      </c>
      <c r="F462" s="8">
        <v>16</v>
      </c>
      <c r="G462" s="8">
        <v>6</v>
      </c>
      <c r="H462" s="8">
        <v>0</v>
      </c>
      <c r="I462" s="8">
        <v>45</v>
      </c>
      <c r="J462" s="8">
        <v>1300</v>
      </c>
      <c r="K462" s="8">
        <v>46</v>
      </c>
      <c r="L462" s="8">
        <v>5</v>
      </c>
      <c r="M462" s="8">
        <v>8</v>
      </c>
      <c r="N462" s="8">
        <v>20</v>
      </c>
      <c r="O462" s="5"/>
      <c r="P462" s="6">
        <v>79</v>
      </c>
      <c r="Q462" s="6">
        <v>10</v>
      </c>
      <c r="R462" t="e" vm="432">
        <v>#VALUE!</v>
      </c>
    </row>
    <row r="463" spans="1:18" ht="15" customHeight="1" thickBot="1" x14ac:dyDescent="0.25">
      <c r="A463" s="5" t="s">
        <v>920</v>
      </c>
      <c r="B463" s="7" t="s">
        <v>880</v>
      </c>
      <c r="C463" s="7" t="s">
        <v>921</v>
      </c>
      <c r="D463" s="8">
        <v>820</v>
      </c>
      <c r="E463" s="8">
        <v>300</v>
      </c>
      <c r="F463" s="8">
        <v>32</v>
      </c>
      <c r="G463" s="8">
        <v>12</v>
      </c>
      <c r="H463" s="8">
        <v>0</v>
      </c>
      <c r="I463" s="8">
        <v>90</v>
      </c>
      <c r="J463" s="8">
        <v>2600</v>
      </c>
      <c r="K463" s="8">
        <v>92</v>
      </c>
      <c r="L463" s="8">
        <v>10</v>
      </c>
      <c r="M463" s="8">
        <v>16</v>
      </c>
      <c r="N463" s="8">
        <v>40</v>
      </c>
      <c r="O463" s="5"/>
      <c r="P463" s="6">
        <v>133</v>
      </c>
      <c r="Q463" s="6">
        <v>20</v>
      </c>
      <c r="R463" t="e" vm="433">
        <v>#VALUE!</v>
      </c>
    </row>
    <row r="464" spans="1:18" ht="15" customHeight="1" thickBot="1" x14ac:dyDescent="0.25">
      <c r="A464" s="5" t="s">
        <v>922</v>
      </c>
      <c r="B464" s="7" t="s">
        <v>880</v>
      </c>
      <c r="C464" s="7" t="s">
        <v>923</v>
      </c>
      <c r="D464" s="8">
        <v>550</v>
      </c>
      <c r="E464" s="8">
        <v>260</v>
      </c>
      <c r="F464" s="8">
        <v>29</v>
      </c>
      <c r="G464" s="8">
        <v>10</v>
      </c>
      <c r="H464" s="8">
        <v>0</v>
      </c>
      <c r="I464" s="8">
        <v>75</v>
      </c>
      <c r="J464" s="8">
        <v>1470</v>
      </c>
      <c r="K464" s="8">
        <v>47</v>
      </c>
      <c r="L464" s="8">
        <v>5</v>
      </c>
      <c r="M464" s="8">
        <v>9</v>
      </c>
      <c r="N464" s="8">
        <v>26</v>
      </c>
      <c r="O464" s="5"/>
      <c r="P464" s="6">
        <v>75</v>
      </c>
      <c r="Q464" s="6">
        <v>19</v>
      </c>
      <c r="R464" t="e" vm="434">
        <v>#VALUE!</v>
      </c>
    </row>
    <row r="465" spans="1:18" ht="15" customHeight="1" thickBot="1" x14ac:dyDescent="0.25">
      <c r="A465" s="5" t="s">
        <v>924</v>
      </c>
      <c r="B465" s="7" t="s">
        <v>880</v>
      </c>
      <c r="C465" s="7" t="s">
        <v>925</v>
      </c>
      <c r="D465" s="8">
        <v>1100</v>
      </c>
      <c r="E465" s="8">
        <v>520</v>
      </c>
      <c r="F465" s="8">
        <v>58</v>
      </c>
      <c r="G465" s="8">
        <v>20</v>
      </c>
      <c r="H465" s="8">
        <v>0</v>
      </c>
      <c r="I465" s="8">
        <v>150</v>
      </c>
      <c r="J465" s="8">
        <v>2940</v>
      </c>
      <c r="K465" s="8">
        <v>94</v>
      </c>
      <c r="L465" s="8">
        <v>10</v>
      </c>
      <c r="M465" s="8">
        <v>18</v>
      </c>
      <c r="N465" s="8">
        <v>52</v>
      </c>
      <c r="O465" s="5"/>
      <c r="P465" s="6">
        <v>125</v>
      </c>
      <c r="Q465" s="6">
        <v>38</v>
      </c>
      <c r="R465" t="e" vm="435">
        <v>#VALUE!</v>
      </c>
    </row>
    <row r="466" spans="1:18" ht="15" customHeight="1" thickBot="1" x14ac:dyDescent="0.25">
      <c r="A466" s="5" t="s">
        <v>926</v>
      </c>
      <c r="B466" s="7" t="s">
        <v>880</v>
      </c>
      <c r="C466" s="7" t="s">
        <v>927</v>
      </c>
      <c r="D466" s="8">
        <v>480</v>
      </c>
      <c r="E466" s="8">
        <v>160</v>
      </c>
      <c r="F466" s="8">
        <v>18</v>
      </c>
      <c r="G466" s="8">
        <v>7</v>
      </c>
      <c r="H466" s="8">
        <v>1</v>
      </c>
      <c r="I466" s="8">
        <v>30</v>
      </c>
      <c r="J466" s="8">
        <v>950</v>
      </c>
      <c r="K466" s="8">
        <v>59</v>
      </c>
      <c r="L466" s="8">
        <v>8</v>
      </c>
      <c r="M466" s="8">
        <v>12</v>
      </c>
      <c r="N466" s="8">
        <v>21</v>
      </c>
      <c r="O466" s="5"/>
      <c r="P466" s="6">
        <v>80</v>
      </c>
      <c r="Q466" s="6">
        <v>10</v>
      </c>
      <c r="R466" t="e" vm="436">
        <v>#VALUE!</v>
      </c>
    </row>
    <row r="467" spans="1:18" ht="15" customHeight="1" thickBot="1" x14ac:dyDescent="0.25">
      <c r="A467" s="5" t="s">
        <v>928</v>
      </c>
      <c r="B467" s="7" t="s">
        <v>880</v>
      </c>
      <c r="C467" s="7" t="s">
        <v>929</v>
      </c>
      <c r="D467" s="8">
        <v>960</v>
      </c>
      <c r="E467" s="8">
        <v>320</v>
      </c>
      <c r="F467" s="8">
        <v>36</v>
      </c>
      <c r="G467" s="8">
        <v>14</v>
      </c>
      <c r="H467" s="8">
        <v>2</v>
      </c>
      <c r="I467" s="8">
        <v>60</v>
      </c>
      <c r="J467" s="8">
        <v>1900</v>
      </c>
      <c r="K467" s="8">
        <v>118</v>
      </c>
      <c r="L467" s="8">
        <v>16</v>
      </c>
      <c r="M467" s="8">
        <v>24</v>
      </c>
      <c r="N467" s="8">
        <v>42</v>
      </c>
      <c r="O467" s="5"/>
      <c r="P467" s="6">
        <v>140</v>
      </c>
      <c r="Q467" s="6">
        <v>20</v>
      </c>
      <c r="R467" t="e" vm="437">
        <v>#VALUE!</v>
      </c>
    </row>
    <row r="468" spans="1:18" ht="15" customHeight="1" thickBot="1" x14ac:dyDescent="0.25">
      <c r="A468" s="5" t="s">
        <v>930</v>
      </c>
      <c r="B468" s="7" t="s">
        <v>880</v>
      </c>
      <c r="C468" s="7" t="s">
        <v>931</v>
      </c>
      <c r="D468" s="8">
        <v>320</v>
      </c>
      <c r="E468" s="8">
        <v>40</v>
      </c>
      <c r="F468" s="8">
        <v>5</v>
      </c>
      <c r="G468" s="8">
        <v>2</v>
      </c>
      <c r="H468" s="8">
        <v>0</v>
      </c>
      <c r="I468" s="8">
        <v>25</v>
      </c>
      <c r="J468" s="8">
        <v>640</v>
      </c>
      <c r="K468" s="8">
        <v>47</v>
      </c>
      <c r="L468" s="8">
        <v>5</v>
      </c>
      <c r="M468" s="8">
        <v>8</v>
      </c>
      <c r="N468" s="8">
        <v>23</v>
      </c>
      <c r="O468" s="5"/>
      <c r="P468" s="6">
        <v>79</v>
      </c>
      <c r="Q468" s="6">
        <v>3</v>
      </c>
      <c r="R468" t="e" vm="438">
        <v>#VALUE!</v>
      </c>
    </row>
    <row r="469" spans="1:18" ht="15" customHeight="1" thickBot="1" x14ac:dyDescent="0.25">
      <c r="A469" s="5" t="s">
        <v>932</v>
      </c>
      <c r="B469" s="7" t="s">
        <v>880</v>
      </c>
      <c r="C469" s="7" t="s">
        <v>933</v>
      </c>
      <c r="D469" s="8">
        <v>640</v>
      </c>
      <c r="E469" s="8">
        <v>80</v>
      </c>
      <c r="F469" s="8">
        <v>10</v>
      </c>
      <c r="G469" s="8">
        <v>4</v>
      </c>
      <c r="H469" s="8">
        <v>0</v>
      </c>
      <c r="I469" s="8">
        <v>50</v>
      </c>
      <c r="J469" s="8">
        <v>1280</v>
      </c>
      <c r="K469" s="8">
        <v>44</v>
      </c>
      <c r="L469" s="8">
        <v>10</v>
      </c>
      <c r="M469" s="8">
        <v>16</v>
      </c>
      <c r="N469" s="8">
        <v>46</v>
      </c>
      <c r="O469" s="5"/>
      <c r="P469" s="6">
        <v>133</v>
      </c>
      <c r="Q469" s="6">
        <v>6</v>
      </c>
      <c r="R469" t="e" vm="439">
        <v>#VALUE!</v>
      </c>
    </row>
    <row r="470" spans="1:18" ht="15" customHeight="1" thickBot="1" x14ac:dyDescent="0.25">
      <c r="A470" s="5" t="s">
        <v>934</v>
      </c>
      <c r="B470" s="7" t="s">
        <v>880</v>
      </c>
      <c r="C470" s="7" t="s">
        <v>935</v>
      </c>
      <c r="D470" s="8">
        <v>200</v>
      </c>
      <c r="E470" s="8">
        <v>25</v>
      </c>
      <c r="F470" s="8">
        <v>3</v>
      </c>
      <c r="G470" s="8">
        <v>1</v>
      </c>
      <c r="H470" s="8">
        <v>0</v>
      </c>
      <c r="I470" s="8">
        <v>25</v>
      </c>
      <c r="J470" s="8">
        <v>390</v>
      </c>
      <c r="K470" s="8">
        <v>30</v>
      </c>
      <c r="L470" s="8">
        <v>4</v>
      </c>
      <c r="M470" s="8">
        <v>5</v>
      </c>
      <c r="N470" s="8">
        <v>14</v>
      </c>
      <c r="O470" s="5"/>
      <c r="P470" s="6">
        <v>70</v>
      </c>
      <c r="Q470" s="6">
        <v>2</v>
      </c>
      <c r="R470" t="e" vm="440">
        <v>#VALUE!</v>
      </c>
    </row>
    <row r="471" spans="1:18" ht="15" customHeight="1" thickBot="1" x14ac:dyDescent="0.25">
      <c r="A471" s="5" t="s">
        <v>936</v>
      </c>
      <c r="B471" s="7" t="s">
        <v>880</v>
      </c>
      <c r="C471" s="7" t="s">
        <v>937</v>
      </c>
      <c r="D471" s="8">
        <v>480</v>
      </c>
      <c r="E471" s="8">
        <v>220</v>
      </c>
      <c r="F471" s="8">
        <v>24</v>
      </c>
      <c r="G471" s="8">
        <v>9</v>
      </c>
      <c r="H471" s="8">
        <v>1</v>
      </c>
      <c r="I471" s="8">
        <v>50</v>
      </c>
      <c r="J471" s="8">
        <v>1520</v>
      </c>
      <c r="K471" s="8">
        <v>46</v>
      </c>
      <c r="L471" s="8">
        <v>5</v>
      </c>
      <c r="M471" s="8">
        <v>8</v>
      </c>
      <c r="N471" s="8">
        <v>20</v>
      </c>
      <c r="O471" s="5"/>
      <c r="P471" s="6">
        <v>85</v>
      </c>
      <c r="Q471" s="6">
        <v>14</v>
      </c>
      <c r="R471" t="e" vm="441">
        <v>#VALUE!</v>
      </c>
    </row>
    <row r="472" spans="1:18" ht="15" customHeight="1" thickBot="1" x14ac:dyDescent="0.25">
      <c r="A472" s="5" t="s">
        <v>938</v>
      </c>
      <c r="B472" s="7" t="s">
        <v>880</v>
      </c>
      <c r="C472" s="7" t="s">
        <v>939</v>
      </c>
      <c r="D472" s="8">
        <v>960</v>
      </c>
      <c r="E472" s="8">
        <v>440</v>
      </c>
      <c r="F472" s="8">
        <v>48</v>
      </c>
      <c r="G472" s="8">
        <v>18</v>
      </c>
      <c r="H472" s="8">
        <v>2</v>
      </c>
      <c r="I472" s="8">
        <v>100</v>
      </c>
      <c r="J472" s="8">
        <v>3040</v>
      </c>
      <c r="K472" s="8">
        <v>92</v>
      </c>
      <c r="L472" s="8">
        <v>10</v>
      </c>
      <c r="M472" s="8">
        <v>16</v>
      </c>
      <c r="N472" s="8">
        <v>40</v>
      </c>
      <c r="O472" s="5"/>
      <c r="P472" s="6">
        <v>130</v>
      </c>
      <c r="Q472" s="6">
        <v>28</v>
      </c>
      <c r="R472" t="e" vm="442">
        <v>#VALUE!</v>
      </c>
    </row>
    <row r="473" spans="1:18" ht="15" customHeight="1" thickBot="1" x14ac:dyDescent="0.25">
      <c r="A473" s="5" t="s">
        <v>940</v>
      </c>
      <c r="B473" s="7" t="s">
        <v>880</v>
      </c>
      <c r="C473" s="7" t="s">
        <v>941</v>
      </c>
      <c r="D473" s="8">
        <v>380</v>
      </c>
      <c r="E473" s="8">
        <v>40</v>
      </c>
      <c r="F473" s="8">
        <v>5</v>
      </c>
      <c r="G473" s="8">
        <v>1</v>
      </c>
      <c r="H473" s="8">
        <v>0</v>
      </c>
      <c r="I473" s="8">
        <v>50</v>
      </c>
      <c r="J473" s="8">
        <v>900</v>
      </c>
      <c r="K473" s="8">
        <v>59</v>
      </c>
      <c r="L473" s="8">
        <v>5</v>
      </c>
      <c r="M473" s="8">
        <v>18</v>
      </c>
      <c r="N473" s="8">
        <v>26</v>
      </c>
      <c r="O473" s="5"/>
      <c r="P473" s="6">
        <v>90</v>
      </c>
      <c r="Q473" s="6">
        <v>4</v>
      </c>
      <c r="R473" t="e" vm="443">
        <v>#VALUE!</v>
      </c>
    </row>
    <row r="474" spans="1:18" ht="15" customHeight="1" thickBot="1" x14ac:dyDescent="0.25">
      <c r="A474" s="5" t="s">
        <v>942</v>
      </c>
      <c r="B474" s="7" t="s">
        <v>880</v>
      </c>
      <c r="C474" s="7" t="s">
        <v>943</v>
      </c>
      <c r="D474" s="8">
        <v>760</v>
      </c>
      <c r="E474" s="8">
        <v>80</v>
      </c>
      <c r="F474" s="8">
        <v>10</v>
      </c>
      <c r="G474" s="8">
        <v>2</v>
      </c>
      <c r="H474" s="8">
        <v>0</v>
      </c>
      <c r="I474" s="8">
        <v>100</v>
      </c>
      <c r="J474" s="8">
        <v>1800</v>
      </c>
      <c r="K474" s="8">
        <v>118</v>
      </c>
      <c r="L474" s="8">
        <v>10</v>
      </c>
      <c r="M474" s="8">
        <v>36</v>
      </c>
      <c r="N474" s="8">
        <v>52</v>
      </c>
      <c r="O474" s="5"/>
      <c r="P474" s="6">
        <v>143</v>
      </c>
      <c r="Q474" s="6">
        <v>8</v>
      </c>
      <c r="R474" t="e" vm="444">
        <v>#VALUE!</v>
      </c>
    </row>
    <row r="475" spans="1:18" ht="15" customHeight="1" thickBot="1" x14ac:dyDescent="0.25">
      <c r="A475" s="5" t="s">
        <v>944</v>
      </c>
      <c r="B475" s="7" t="s">
        <v>880</v>
      </c>
      <c r="C475" s="7" t="s">
        <v>945</v>
      </c>
      <c r="D475" s="8">
        <v>470</v>
      </c>
      <c r="E475" s="8">
        <v>210</v>
      </c>
      <c r="F475" s="8">
        <v>24</v>
      </c>
      <c r="G475" s="8">
        <v>4</v>
      </c>
      <c r="H475" s="8">
        <v>0</v>
      </c>
      <c r="I475" s="8">
        <v>30</v>
      </c>
      <c r="J475" s="8">
        <v>620</v>
      </c>
      <c r="K475" s="8">
        <v>44</v>
      </c>
      <c r="L475" s="8">
        <v>5</v>
      </c>
      <c r="M475" s="8">
        <v>6</v>
      </c>
      <c r="N475" s="8">
        <v>20</v>
      </c>
      <c r="O475" s="5"/>
      <c r="P475" s="6">
        <v>73</v>
      </c>
      <c r="Q475" s="6">
        <v>20</v>
      </c>
      <c r="R475" t="e" vm="445">
        <v>#VALUE!</v>
      </c>
    </row>
    <row r="476" spans="1:18" ht="15" customHeight="1" thickBot="1" x14ac:dyDescent="0.25">
      <c r="A476" s="5" t="s">
        <v>946</v>
      </c>
      <c r="B476" s="7" t="s">
        <v>880</v>
      </c>
      <c r="C476" s="7" t="s">
        <v>947</v>
      </c>
      <c r="D476" s="8">
        <v>940</v>
      </c>
      <c r="E476" s="8">
        <v>420</v>
      </c>
      <c r="F476" s="8">
        <v>48</v>
      </c>
      <c r="G476" s="8">
        <v>8</v>
      </c>
      <c r="H476" s="8">
        <v>0</v>
      </c>
      <c r="I476" s="8">
        <v>60</v>
      </c>
      <c r="J476" s="8">
        <v>1240</v>
      </c>
      <c r="K476" s="8">
        <v>88</v>
      </c>
      <c r="L476" s="8">
        <v>10</v>
      </c>
      <c r="M476" s="8">
        <v>12</v>
      </c>
      <c r="N476" s="8">
        <v>40</v>
      </c>
      <c r="O476" s="5"/>
      <c r="P476" s="6">
        <v>125</v>
      </c>
      <c r="Q476" s="6">
        <v>40</v>
      </c>
      <c r="R476" t="e" vm="446">
        <v>#VALUE!</v>
      </c>
    </row>
    <row r="477" spans="1:18" ht="15" customHeight="1" thickBot="1" x14ac:dyDescent="0.25">
      <c r="A477" s="5" t="s">
        <v>948</v>
      </c>
      <c r="B477" s="7" t="s">
        <v>880</v>
      </c>
      <c r="C477" s="7" t="s">
        <v>949</v>
      </c>
      <c r="D477" s="8">
        <v>390</v>
      </c>
      <c r="E477" s="8">
        <v>110</v>
      </c>
      <c r="F477" s="8">
        <v>13</v>
      </c>
      <c r="G477" s="8">
        <v>3.5</v>
      </c>
      <c r="H477" s="8">
        <v>0</v>
      </c>
      <c r="I477" s="8">
        <v>30</v>
      </c>
      <c r="J477" s="8">
        <v>860</v>
      </c>
      <c r="K477" s="8">
        <v>49</v>
      </c>
      <c r="L477" s="8">
        <v>8</v>
      </c>
      <c r="M477" s="8">
        <v>7</v>
      </c>
      <c r="N477" s="8">
        <v>22</v>
      </c>
      <c r="O477" s="5"/>
      <c r="P477" s="6">
        <v>98</v>
      </c>
      <c r="Q477" s="6">
        <v>9.5</v>
      </c>
      <c r="R477" t="e" vm="447">
        <v>#VALUE!</v>
      </c>
    </row>
    <row r="478" spans="1:18" ht="15" customHeight="1" thickBot="1" x14ac:dyDescent="0.25">
      <c r="A478" s="5" t="s">
        <v>950</v>
      </c>
      <c r="B478" s="7" t="s">
        <v>880</v>
      </c>
      <c r="C478" s="7" t="s">
        <v>951</v>
      </c>
      <c r="D478" s="8">
        <v>780</v>
      </c>
      <c r="E478" s="8">
        <v>220</v>
      </c>
      <c r="F478" s="8">
        <v>26</v>
      </c>
      <c r="G478" s="8">
        <v>7</v>
      </c>
      <c r="H478" s="8">
        <v>0</v>
      </c>
      <c r="I478" s="8">
        <v>60</v>
      </c>
      <c r="J478" s="8">
        <v>1720</v>
      </c>
      <c r="K478" s="8">
        <v>98</v>
      </c>
      <c r="L478" s="8">
        <v>16</v>
      </c>
      <c r="M478" s="8">
        <v>14</v>
      </c>
      <c r="N478" s="8">
        <v>44</v>
      </c>
      <c r="O478" s="5"/>
      <c r="P478" s="6">
        <v>152</v>
      </c>
      <c r="Q478" s="6">
        <v>19</v>
      </c>
      <c r="R478" t="e" vm="448">
        <v>#VALUE!</v>
      </c>
    </row>
    <row r="479" spans="1:18" ht="15" customHeight="1" thickBot="1" x14ac:dyDescent="0.25">
      <c r="A479" s="5" t="s">
        <v>952</v>
      </c>
      <c r="B479" s="7" t="s">
        <v>880</v>
      </c>
      <c r="C479" s="7" t="s">
        <v>953</v>
      </c>
      <c r="D479" s="8">
        <v>180</v>
      </c>
      <c r="E479" s="8">
        <v>20</v>
      </c>
      <c r="F479" s="8">
        <v>2</v>
      </c>
      <c r="G479" s="8">
        <v>0.5</v>
      </c>
      <c r="H479" s="8">
        <v>0</v>
      </c>
      <c r="I479" s="8">
        <v>10</v>
      </c>
      <c r="J479" s="8">
        <v>380</v>
      </c>
      <c r="K479" s="8">
        <v>30</v>
      </c>
      <c r="L479" s="8">
        <v>3</v>
      </c>
      <c r="M479" s="8">
        <v>5</v>
      </c>
      <c r="N479" s="8">
        <v>10</v>
      </c>
      <c r="O479" s="5"/>
      <c r="P479" s="6">
        <v>80</v>
      </c>
      <c r="Q479" s="6">
        <v>1.5</v>
      </c>
      <c r="R479" t="e" vm="449">
        <v>#VALUE!</v>
      </c>
    </row>
    <row r="480" spans="1:18" ht="15" customHeight="1" thickBot="1" x14ac:dyDescent="0.25">
      <c r="A480" s="5" t="s">
        <v>954</v>
      </c>
      <c r="B480" s="7" t="s">
        <v>880</v>
      </c>
      <c r="C480" s="7" t="s">
        <v>955</v>
      </c>
      <c r="D480" s="8">
        <v>490</v>
      </c>
      <c r="E480" s="8">
        <v>210</v>
      </c>
      <c r="F480" s="8">
        <v>24</v>
      </c>
      <c r="G480" s="8">
        <v>9</v>
      </c>
      <c r="H480" s="8">
        <v>1</v>
      </c>
      <c r="I480" s="8">
        <v>50</v>
      </c>
      <c r="J480" s="8">
        <v>1480</v>
      </c>
      <c r="K480" s="8">
        <v>47</v>
      </c>
      <c r="L480" s="8">
        <v>5</v>
      </c>
      <c r="M480" s="8">
        <v>8</v>
      </c>
      <c r="N480" s="8">
        <v>24</v>
      </c>
      <c r="O480" s="5"/>
      <c r="P480" s="6">
        <v>86</v>
      </c>
      <c r="Q480" s="6">
        <v>14</v>
      </c>
      <c r="R480" t="e" vm="450">
        <v>#VALUE!</v>
      </c>
    </row>
    <row r="481" spans="1:18" ht="15" customHeight="1" thickBot="1" x14ac:dyDescent="0.25">
      <c r="A481" s="5" t="s">
        <v>956</v>
      </c>
      <c r="B481" s="7" t="s">
        <v>880</v>
      </c>
      <c r="C481" s="7" t="s">
        <v>957</v>
      </c>
      <c r="D481" s="8">
        <v>980</v>
      </c>
      <c r="E481" s="8">
        <v>420</v>
      </c>
      <c r="F481" s="8">
        <v>48</v>
      </c>
      <c r="G481" s="8">
        <v>18</v>
      </c>
      <c r="H481" s="8">
        <v>2</v>
      </c>
      <c r="I481" s="8">
        <v>100</v>
      </c>
      <c r="J481" s="8">
        <v>2960</v>
      </c>
      <c r="K481" s="8">
        <v>94</v>
      </c>
      <c r="L481" s="8">
        <v>10</v>
      </c>
      <c r="M481" s="8">
        <v>16</v>
      </c>
      <c r="N481" s="8">
        <v>48</v>
      </c>
      <c r="O481" s="5"/>
      <c r="P481" s="6">
        <v>130</v>
      </c>
      <c r="Q481" s="6">
        <v>28</v>
      </c>
      <c r="R481" t="e" vm="451">
        <v>#VALUE!</v>
      </c>
    </row>
    <row r="482" spans="1:18" ht="15" customHeight="1" thickBot="1" x14ac:dyDescent="0.25">
      <c r="A482" s="5" t="s">
        <v>958</v>
      </c>
      <c r="B482" s="7" t="s">
        <v>880</v>
      </c>
      <c r="C482" s="7" t="s">
        <v>959</v>
      </c>
      <c r="D482" s="8">
        <v>280</v>
      </c>
      <c r="E482" s="8">
        <v>110</v>
      </c>
      <c r="F482" s="8">
        <v>12</v>
      </c>
      <c r="G482" s="8">
        <v>4.5</v>
      </c>
      <c r="H482" s="8">
        <v>0</v>
      </c>
      <c r="I482" s="8">
        <v>65</v>
      </c>
      <c r="J482" s="8">
        <v>1320</v>
      </c>
      <c r="K482" s="8">
        <v>11</v>
      </c>
      <c r="L482" s="8">
        <v>4</v>
      </c>
      <c r="M482" s="8">
        <v>5</v>
      </c>
      <c r="N482" s="8">
        <v>28</v>
      </c>
      <c r="O482" s="5"/>
      <c r="P482" s="6">
        <v>113</v>
      </c>
      <c r="Q482" s="6">
        <v>7.5</v>
      </c>
      <c r="R482" t="e" vm="452">
        <v>#VALUE!</v>
      </c>
    </row>
    <row r="483" spans="1:18" ht="15" customHeight="1" thickBot="1" x14ac:dyDescent="0.25">
      <c r="A483" s="5" t="s">
        <v>960</v>
      </c>
      <c r="B483" s="7" t="s">
        <v>880</v>
      </c>
      <c r="C483" s="7" t="s">
        <v>961</v>
      </c>
      <c r="D483" s="8">
        <v>200</v>
      </c>
      <c r="E483" s="8">
        <v>25</v>
      </c>
      <c r="F483" s="8">
        <v>3</v>
      </c>
      <c r="G483" s="8">
        <v>1</v>
      </c>
      <c r="H483" s="8">
        <v>0</v>
      </c>
      <c r="I483" s="8">
        <v>50</v>
      </c>
      <c r="J483" s="8">
        <v>660</v>
      </c>
      <c r="K483" s="8">
        <v>24</v>
      </c>
      <c r="L483" s="8">
        <v>4</v>
      </c>
      <c r="M483" s="8">
        <v>16</v>
      </c>
      <c r="N483" s="8">
        <v>20</v>
      </c>
      <c r="O483" s="5"/>
      <c r="P483" s="6">
        <v>106</v>
      </c>
      <c r="Q483" s="6">
        <v>2</v>
      </c>
      <c r="R483" t="e" vm="453">
        <v>#VALUE!</v>
      </c>
    </row>
    <row r="484" spans="1:18" ht="15" customHeight="1" thickBot="1" x14ac:dyDescent="0.25">
      <c r="A484" s="5" t="s">
        <v>962</v>
      </c>
      <c r="B484" s="7" t="s">
        <v>880</v>
      </c>
      <c r="C484" s="7" t="s">
        <v>963</v>
      </c>
      <c r="D484" s="8">
        <v>310</v>
      </c>
      <c r="E484" s="8">
        <v>215</v>
      </c>
      <c r="F484" s="8">
        <v>24</v>
      </c>
      <c r="G484" s="8">
        <v>4</v>
      </c>
      <c r="H484" s="8">
        <v>0</v>
      </c>
      <c r="I484" s="8">
        <v>40</v>
      </c>
      <c r="J484" s="8">
        <v>370</v>
      </c>
      <c r="K484" s="8">
        <v>10</v>
      </c>
      <c r="L484" s="8">
        <v>4</v>
      </c>
      <c r="M484" s="8">
        <v>4</v>
      </c>
      <c r="N484" s="8">
        <v>15</v>
      </c>
      <c r="O484" s="5"/>
      <c r="P484" s="6">
        <v>86</v>
      </c>
      <c r="Q484" s="6">
        <v>20</v>
      </c>
      <c r="R484" t="e" vm="454">
        <v>#VALUE!</v>
      </c>
    </row>
    <row r="485" spans="1:18" ht="15" customHeight="1" thickBot="1" x14ac:dyDescent="0.25">
      <c r="A485" s="5" t="s">
        <v>964</v>
      </c>
      <c r="B485" s="7" t="s">
        <v>880</v>
      </c>
      <c r="C485" s="7" t="s">
        <v>965</v>
      </c>
      <c r="D485" s="8">
        <v>50</v>
      </c>
      <c r="E485" s="8">
        <v>10</v>
      </c>
      <c r="F485" s="8">
        <v>1</v>
      </c>
      <c r="G485" s="8">
        <v>0</v>
      </c>
      <c r="H485" s="8">
        <v>0</v>
      </c>
      <c r="I485" s="8">
        <v>0</v>
      </c>
      <c r="J485" s="8">
        <v>65</v>
      </c>
      <c r="K485" s="8">
        <v>9</v>
      </c>
      <c r="L485" s="8">
        <v>4</v>
      </c>
      <c r="M485" s="8">
        <v>4</v>
      </c>
      <c r="N485" s="8">
        <v>3</v>
      </c>
      <c r="O485" s="5"/>
      <c r="P485" s="6">
        <v>66</v>
      </c>
      <c r="Q485" s="6">
        <v>1</v>
      </c>
      <c r="R485" t="e" vm="455">
        <v>#VALUE!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D9A982-04AC-4681-BA38-AD29280EE00A}">
  <dimension ref="A1:AH69"/>
  <sheetViews>
    <sheetView zoomScale="184" zoomScaleNormal="172" workbookViewId="0">
      <selection activeCell="B7" sqref="B7:B8"/>
    </sheetView>
  </sheetViews>
  <sheetFormatPr baseColWidth="10" defaultColWidth="8.83203125" defaultRowHeight="15" x14ac:dyDescent="0.2"/>
  <cols>
    <col min="2" max="2" width="16.1640625" bestFit="1" customWidth="1"/>
  </cols>
  <sheetData>
    <row r="1" spans="1:34" x14ac:dyDescent="0.2">
      <c r="A1" s="12"/>
      <c r="B1" s="12"/>
      <c r="C1" s="12"/>
      <c r="D1" s="14" t="s">
        <v>2</v>
      </c>
      <c r="E1" s="15"/>
      <c r="F1" s="15"/>
      <c r="G1" s="15"/>
      <c r="H1" s="15"/>
      <c r="I1" s="15"/>
      <c r="J1" s="15"/>
      <c r="K1" s="15"/>
      <c r="L1" s="12"/>
      <c r="M1" s="12"/>
      <c r="N1" s="12"/>
      <c r="O1" s="12"/>
      <c r="P1" s="12"/>
      <c r="Q1" s="12"/>
      <c r="R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</row>
    <row r="2" spans="1:34" ht="16" thickBot="1" x14ac:dyDescent="0.25">
      <c r="A2" s="12"/>
      <c r="B2" t="s">
        <v>0</v>
      </c>
      <c r="C2" s="12"/>
      <c r="D2" s="15"/>
      <c r="E2" s="15"/>
      <c r="F2" s="15"/>
      <c r="G2" s="15"/>
      <c r="H2" s="15"/>
      <c r="I2" s="15"/>
      <c r="J2" s="15"/>
      <c r="K2" s="15"/>
      <c r="L2" s="12"/>
      <c r="M2" s="12"/>
      <c r="N2" s="12"/>
      <c r="O2" s="12"/>
      <c r="P2" s="12"/>
      <c r="Q2" s="12"/>
      <c r="R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</row>
    <row r="3" spans="1:34" ht="16" thickBot="1" x14ac:dyDescent="0.25">
      <c r="A3" s="12"/>
      <c r="B3" s="2">
        <v>60</v>
      </c>
      <c r="C3" s="12"/>
      <c r="D3" s="15"/>
      <c r="E3" s="15"/>
      <c r="F3" s="15"/>
      <c r="G3" s="15"/>
      <c r="H3" s="15"/>
      <c r="I3" s="15"/>
      <c r="J3" s="15"/>
      <c r="K3" s="15"/>
      <c r="L3" s="12"/>
      <c r="M3" s="12"/>
      <c r="N3" s="12"/>
      <c r="O3" s="12"/>
      <c r="P3" s="12"/>
      <c r="Q3" s="12"/>
      <c r="R3" s="12"/>
      <c r="T3" s="12"/>
      <c r="U3" s="12"/>
      <c r="V3" s="12"/>
      <c r="W3" s="12"/>
      <c r="X3" s="12"/>
      <c r="Y3" s="12"/>
      <c r="Z3" s="12"/>
      <c r="AA3" s="12"/>
      <c r="AB3" s="12"/>
      <c r="AC3" s="12"/>
      <c r="AD3" s="12"/>
      <c r="AE3" s="12"/>
      <c r="AF3" s="12"/>
      <c r="AG3" s="12"/>
      <c r="AH3" s="12"/>
    </row>
    <row r="4" spans="1:34" x14ac:dyDescent="0.2">
      <c r="A4" s="12"/>
      <c r="B4" s="1"/>
      <c r="C4" s="12"/>
      <c r="D4" s="15"/>
      <c r="E4" s="15"/>
      <c r="F4" s="15"/>
      <c r="G4" s="15"/>
      <c r="H4" s="15"/>
      <c r="I4" s="15"/>
      <c r="J4" s="15"/>
      <c r="K4" s="15"/>
      <c r="L4" s="12"/>
      <c r="M4" s="12"/>
      <c r="N4" s="12"/>
      <c r="O4" s="12"/>
      <c r="P4" s="12"/>
      <c r="Q4" s="12"/>
      <c r="R4" s="12"/>
      <c r="T4" s="12"/>
      <c r="U4" s="12"/>
      <c r="V4" s="12"/>
      <c r="W4" s="12"/>
      <c r="X4" s="12"/>
      <c r="Y4" s="12"/>
      <c r="Z4" s="12"/>
      <c r="AA4" s="12"/>
      <c r="AB4" s="12"/>
      <c r="AC4" s="12"/>
      <c r="AD4" s="12"/>
      <c r="AE4" s="12"/>
      <c r="AF4" s="12"/>
      <c r="AG4" s="12"/>
      <c r="AH4" s="12"/>
    </row>
    <row r="5" spans="1:34" ht="16" thickBot="1" x14ac:dyDescent="0.25">
      <c r="A5" s="12"/>
      <c r="B5" t="s">
        <v>1</v>
      </c>
      <c r="C5" s="12"/>
      <c r="D5" s="15"/>
      <c r="E5" s="15"/>
      <c r="F5" s="15"/>
      <c r="G5" s="15"/>
      <c r="H5" s="15"/>
      <c r="I5" s="15"/>
      <c r="J5" s="15"/>
      <c r="K5" s="15"/>
      <c r="L5" s="12"/>
      <c r="M5" s="12"/>
      <c r="N5" s="12"/>
      <c r="O5" s="12"/>
      <c r="P5" s="12"/>
      <c r="Q5" s="12"/>
      <c r="R5" s="12"/>
      <c r="S5">
        <f>B3</f>
        <v>60</v>
      </c>
      <c r="T5" s="12"/>
      <c r="U5" s="12"/>
      <c r="V5" s="12"/>
      <c r="W5" s="12"/>
      <c r="X5" s="12"/>
      <c r="Y5" s="12"/>
      <c r="Z5" s="12"/>
      <c r="AA5" s="12"/>
      <c r="AB5" s="12"/>
      <c r="AC5" s="12"/>
      <c r="AD5" s="12"/>
      <c r="AE5" s="12"/>
      <c r="AF5" s="12"/>
      <c r="AG5" s="12"/>
      <c r="AH5" s="12"/>
    </row>
    <row r="6" spans="1:34" ht="16" thickBot="1" x14ac:dyDescent="0.25">
      <c r="A6" s="12"/>
      <c r="B6" s="2">
        <v>1.68</v>
      </c>
      <c r="C6" s="12"/>
      <c r="D6" s="15"/>
      <c r="E6" s="15"/>
      <c r="F6" s="15"/>
      <c r="G6" s="15"/>
      <c r="H6" s="15"/>
      <c r="I6" s="15"/>
      <c r="J6" s="15"/>
      <c r="K6" s="15"/>
      <c r="L6" s="12"/>
      <c r="M6" s="12"/>
      <c r="N6" s="12"/>
      <c r="O6" s="12"/>
      <c r="P6" s="12"/>
      <c r="Q6" s="12"/>
      <c r="R6" s="12"/>
      <c r="T6" s="12"/>
      <c r="U6" s="12"/>
      <c r="V6" s="12"/>
      <c r="W6" s="12"/>
      <c r="X6" s="12"/>
      <c r="Y6" s="12"/>
      <c r="Z6" s="12"/>
      <c r="AA6" s="12"/>
      <c r="AB6" s="12"/>
      <c r="AC6" s="12"/>
      <c r="AD6" s="12"/>
      <c r="AE6" s="12"/>
      <c r="AF6" s="12"/>
      <c r="AG6" s="12"/>
      <c r="AH6" s="12"/>
    </row>
    <row r="7" spans="1:34" x14ac:dyDescent="0.2">
      <c r="A7" s="12"/>
      <c r="B7" s="13"/>
      <c r="C7" s="12"/>
      <c r="D7" s="15"/>
      <c r="E7" s="15"/>
      <c r="F7" s="15"/>
      <c r="G7" s="15"/>
      <c r="H7" s="15"/>
      <c r="I7" s="15"/>
      <c r="J7" s="15"/>
      <c r="K7" s="15"/>
      <c r="L7" s="12"/>
      <c r="M7" s="12"/>
      <c r="N7" s="12"/>
      <c r="O7" s="12"/>
      <c r="P7" s="12"/>
      <c r="Q7" s="12"/>
      <c r="R7" s="12"/>
      <c r="S7">
        <f>B6</f>
        <v>1.68</v>
      </c>
      <c r="T7" s="12"/>
      <c r="U7" s="12"/>
      <c r="V7" s="12"/>
      <c r="W7" s="12"/>
      <c r="X7" s="12"/>
      <c r="Y7" s="12"/>
      <c r="Z7" s="12"/>
      <c r="AA7" s="12"/>
      <c r="AB7" s="12"/>
      <c r="AC7" s="12"/>
      <c r="AD7" s="12"/>
      <c r="AE7" s="12"/>
      <c r="AF7" s="12"/>
      <c r="AG7" s="12"/>
      <c r="AH7" s="12"/>
    </row>
    <row r="8" spans="1:34" x14ac:dyDescent="0.2">
      <c r="A8" s="12"/>
      <c r="B8" s="12"/>
      <c r="C8" s="12"/>
      <c r="D8" s="15"/>
      <c r="E8" s="15"/>
      <c r="F8" s="15"/>
      <c r="G8" s="15"/>
      <c r="H8" s="15"/>
      <c r="I8" s="15"/>
      <c r="J8" s="15"/>
      <c r="K8" s="15"/>
      <c r="L8" s="12"/>
      <c r="M8" s="12"/>
      <c r="N8" s="12"/>
      <c r="O8" s="12"/>
      <c r="P8" s="12"/>
      <c r="Q8" s="12"/>
      <c r="R8" s="12"/>
      <c r="T8" s="12"/>
      <c r="U8" s="12"/>
      <c r="V8" s="12"/>
      <c r="W8" s="12"/>
      <c r="X8" s="12"/>
      <c r="Y8" s="12"/>
      <c r="Z8" s="12"/>
      <c r="AA8" s="12"/>
      <c r="AB8" s="12"/>
      <c r="AC8" s="12"/>
      <c r="AD8" s="12"/>
      <c r="AE8" s="12"/>
      <c r="AF8" s="12"/>
      <c r="AG8" s="12"/>
      <c r="AH8" s="12"/>
    </row>
    <row r="9" spans="1:34" x14ac:dyDescent="0.2">
      <c r="A9" s="12"/>
      <c r="B9" s="12"/>
      <c r="C9" s="12"/>
      <c r="D9" s="12"/>
      <c r="E9" s="12"/>
      <c r="F9" s="12"/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2"/>
      <c r="V9" s="12"/>
      <c r="W9" s="12"/>
      <c r="X9" s="12"/>
      <c r="Y9" s="12"/>
      <c r="Z9" s="12"/>
      <c r="AA9" s="12"/>
      <c r="AB9" s="12"/>
      <c r="AC9" s="12"/>
      <c r="AD9" s="12"/>
      <c r="AE9" s="12"/>
      <c r="AF9" s="12"/>
      <c r="AG9" s="12"/>
      <c r="AH9" s="12"/>
    </row>
    <row r="10" spans="1:34" x14ac:dyDescent="0.2">
      <c r="A10" s="12"/>
      <c r="B10" s="12"/>
      <c r="C10" s="12"/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2"/>
      <c r="V10" s="12"/>
      <c r="W10" s="12"/>
      <c r="X10" s="12"/>
      <c r="Y10" s="12"/>
      <c r="Z10" s="12"/>
      <c r="AA10" s="12"/>
      <c r="AB10" s="12"/>
      <c r="AC10" s="12"/>
      <c r="AD10" s="12"/>
      <c r="AE10" s="12"/>
      <c r="AF10" s="12"/>
      <c r="AG10" s="12"/>
      <c r="AH10" s="12"/>
    </row>
    <row r="11" spans="1:34" x14ac:dyDescent="0.2">
      <c r="A11" s="12"/>
      <c r="B11" s="12"/>
      <c r="C11" s="12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  <c r="R11" s="12"/>
      <c r="S11" s="12"/>
      <c r="T11" s="12"/>
      <c r="U11" s="12"/>
      <c r="V11" s="12"/>
      <c r="W11" s="12"/>
      <c r="X11" s="12"/>
      <c r="Y11" s="12"/>
      <c r="Z11" s="12"/>
      <c r="AA11" s="12"/>
      <c r="AB11" s="12"/>
      <c r="AC11" s="12"/>
      <c r="AD11" s="12"/>
      <c r="AE11" s="12"/>
      <c r="AF11" s="12"/>
      <c r="AG11" s="12"/>
      <c r="AH11" s="12"/>
    </row>
    <row r="12" spans="1:34" x14ac:dyDescent="0.2">
      <c r="A12" s="12"/>
      <c r="B12" s="12"/>
      <c r="C12" s="12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2"/>
      <c r="T12" s="12"/>
      <c r="U12" s="12"/>
      <c r="V12" s="12"/>
      <c r="W12" s="12"/>
      <c r="X12" s="12"/>
      <c r="Y12" s="12"/>
      <c r="Z12" s="12"/>
      <c r="AA12" s="12"/>
      <c r="AB12" s="12"/>
      <c r="AC12" s="12"/>
      <c r="AD12" s="12"/>
      <c r="AE12" s="12"/>
      <c r="AF12" s="12"/>
      <c r="AG12" s="12"/>
      <c r="AH12" s="12"/>
    </row>
    <row r="13" spans="1:34" x14ac:dyDescent="0.2">
      <c r="A13" s="12"/>
      <c r="B13" s="12"/>
      <c r="C13" s="12"/>
      <c r="D13" s="12"/>
      <c r="E13" s="12"/>
      <c r="F13" s="12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  <c r="R13" s="12"/>
      <c r="S13" s="12"/>
      <c r="T13" s="12"/>
      <c r="U13" s="12"/>
      <c r="V13" s="12"/>
      <c r="W13" s="12"/>
      <c r="X13" s="12"/>
      <c r="Y13" s="12"/>
      <c r="Z13" s="12"/>
      <c r="AA13" s="12"/>
      <c r="AB13" s="12"/>
      <c r="AC13" s="12"/>
      <c r="AD13" s="12"/>
      <c r="AE13" s="12"/>
      <c r="AF13" s="12"/>
      <c r="AG13" s="12"/>
      <c r="AH13" s="12"/>
    </row>
    <row r="14" spans="1:34" x14ac:dyDescent="0.2">
      <c r="A14" s="12"/>
      <c r="B14" s="12"/>
      <c r="C14" s="12"/>
      <c r="D14" s="12"/>
      <c r="E14" s="12"/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  <c r="R14" s="12"/>
      <c r="S14" s="12"/>
      <c r="T14" s="12"/>
      <c r="U14" s="12"/>
      <c r="V14" s="12"/>
      <c r="W14" s="12"/>
      <c r="X14" s="12"/>
      <c r="Y14" s="12"/>
      <c r="Z14" s="12"/>
      <c r="AA14" s="12"/>
      <c r="AB14" s="12"/>
      <c r="AC14" s="12"/>
      <c r="AD14" s="12"/>
      <c r="AE14" s="12"/>
      <c r="AF14" s="12"/>
      <c r="AG14" s="12"/>
      <c r="AH14" s="12"/>
    </row>
    <row r="15" spans="1:34" x14ac:dyDescent="0.2">
      <c r="A15" s="12"/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  <c r="R15" s="12"/>
      <c r="S15" s="12"/>
      <c r="T15" s="12"/>
      <c r="U15" s="12"/>
      <c r="V15" s="12"/>
      <c r="W15" s="12"/>
      <c r="X15" s="12"/>
      <c r="Y15" s="12"/>
      <c r="Z15" s="12"/>
      <c r="AA15" s="12"/>
      <c r="AB15" s="12"/>
      <c r="AC15" s="12"/>
      <c r="AD15" s="12"/>
      <c r="AE15" s="12"/>
      <c r="AF15" s="12"/>
      <c r="AG15" s="12"/>
      <c r="AH15" s="12"/>
    </row>
    <row r="16" spans="1:34" x14ac:dyDescent="0.2">
      <c r="A16" s="12"/>
      <c r="B16" s="12"/>
      <c r="C16" s="12"/>
      <c r="D16" s="12"/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2"/>
      <c r="R16" s="12"/>
      <c r="S16" s="12"/>
      <c r="T16" s="12"/>
      <c r="U16" s="12"/>
      <c r="V16" s="12"/>
      <c r="W16" s="12"/>
      <c r="X16" s="12"/>
      <c r="Y16" s="12"/>
      <c r="Z16" s="12"/>
      <c r="AA16" s="12"/>
      <c r="AB16" s="12"/>
      <c r="AC16" s="12"/>
      <c r="AD16" s="12"/>
      <c r="AE16" s="12"/>
      <c r="AF16" s="12"/>
      <c r="AG16" s="12"/>
      <c r="AH16" s="12"/>
    </row>
    <row r="17" spans="1:34" x14ac:dyDescent="0.2">
      <c r="A17" s="12"/>
      <c r="B17" s="12"/>
      <c r="C17" s="12"/>
      <c r="D17" s="12"/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2"/>
      <c r="R17" s="12"/>
      <c r="S17" s="12"/>
      <c r="T17" s="12"/>
      <c r="U17" s="12"/>
      <c r="V17" s="12"/>
      <c r="W17" s="12"/>
      <c r="X17" s="12"/>
      <c r="Y17" s="12"/>
      <c r="Z17" s="12"/>
      <c r="AA17" s="12"/>
      <c r="AB17" s="12"/>
      <c r="AC17" s="12"/>
      <c r="AD17" s="12"/>
      <c r="AE17" s="12"/>
      <c r="AF17" s="12"/>
      <c r="AG17" s="12"/>
      <c r="AH17" s="12"/>
    </row>
    <row r="18" spans="1:34" x14ac:dyDescent="0.2">
      <c r="A18" s="12"/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  <c r="AF18" s="12"/>
      <c r="AG18" s="12"/>
      <c r="AH18" s="12"/>
    </row>
    <row r="19" spans="1:34" x14ac:dyDescent="0.2">
      <c r="A19" s="12"/>
      <c r="B19" s="12"/>
      <c r="C19" s="12"/>
      <c r="D19" s="12"/>
      <c r="E19" s="12"/>
      <c r="F19" s="12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  <c r="AF19" s="12"/>
      <c r="AG19" s="12"/>
      <c r="AH19" s="12"/>
    </row>
    <row r="20" spans="1:34" x14ac:dyDescent="0.2">
      <c r="A20" s="12"/>
      <c r="B20" s="12"/>
      <c r="C20" s="12"/>
      <c r="D20" s="12"/>
      <c r="E20" s="12"/>
      <c r="F20" s="12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  <c r="AF20" s="12"/>
      <c r="AG20" s="12"/>
      <c r="AH20" s="12"/>
    </row>
    <row r="21" spans="1:34" x14ac:dyDescent="0.2">
      <c r="A21" s="12"/>
      <c r="B21" s="12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  <c r="AF21" s="12"/>
      <c r="AG21" s="12"/>
      <c r="AH21" s="12"/>
    </row>
    <row r="22" spans="1:34" x14ac:dyDescent="0.2">
      <c r="A22" s="12"/>
      <c r="B22" s="12"/>
      <c r="C22" s="12"/>
      <c r="D22" s="12"/>
      <c r="E22" s="12"/>
      <c r="F22" s="12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  <c r="AF22" s="12"/>
      <c r="AG22" s="12"/>
      <c r="AH22" s="12"/>
    </row>
    <row r="23" spans="1:34" x14ac:dyDescent="0.2">
      <c r="A23" s="12"/>
      <c r="B23" s="12"/>
      <c r="C23" s="12"/>
      <c r="D23" s="12"/>
      <c r="E23" s="12"/>
      <c r="F23" s="12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  <c r="AF23" s="12"/>
      <c r="AG23" s="12"/>
      <c r="AH23" s="12"/>
    </row>
    <row r="24" spans="1:34" x14ac:dyDescent="0.2">
      <c r="A24" s="12"/>
      <c r="B24" s="12"/>
      <c r="C24" s="12"/>
      <c r="D24" s="12"/>
      <c r="E24" s="12"/>
      <c r="F24" s="12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  <c r="AF24" s="12"/>
      <c r="AG24" s="12"/>
      <c r="AH24" s="12"/>
    </row>
    <row r="25" spans="1:34" x14ac:dyDescent="0.2">
      <c r="A25" s="12"/>
      <c r="B25" s="12"/>
      <c r="C25" s="12"/>
      <c r="D25" s="12"/>
      <c r="E25" s="12"/>
      <c r="F25" s="12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  <c r="AF25" s="12"/>
      <c r="AG25" s="12"/>
      <c r="AH25" s="12"/>
    </row>
    <row r="26" spans="1:34" x14ac:dyDescent="0.2">
      <c r="A26" s="12"/>
      <c r="B26" s="12"/>
      <c r="C26" s="12"/>
      <c r="D26" s="12"/>
      <c r="E26" s="12"/>
      <c r="F26" s="12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  <c r="AF26" s="12"/>
      <c r="AG26" s="12"/>
      <c r="AH26" s="12"/>
    </row>
    <row r="27" spans="1:34" x14ac:dyDescent="0.2">
      <c r="A27" s="12"/>
      <c r="B27" s="12"/>
      <c r="C27" s="12"/>
      <c r="D27" s="12"/>
      <c r="E27" s="12"/>
      <c r="F27" s="12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  <c r="AF27" s="12"/>
      <c r="AG27" s="12"/>
      <c r="AH27" s="12"/>
    </row>
    <row r="28" spans="1:34" x14ac:dyDescent="0.2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  <c r="AF28" s="12"/>
      <c r="AG28" s="12"/>
      <c r="AH28" s="12"/>
    </row>
    <row r="29" spans="1:34" x14ac:dyDescent="0.2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  <c r="AF29" s="12"/>
      <c r="AG29" s="12"/>
      <c r="AH29" s="12"/>
    </row>
    <row r="30" spans="1:34" x14ac:dyDescent="0.2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  <c r="AF30" s="12"/>
      <c r="AG30" s="12"/>
      <c r="AH30" s="12"/>
    </row>
    <row r="31" spans="1:34" x14ac:dyDescent="0.2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  <c r="AF31" s="12"/>
      <c r="AG31" s="12"/>
      <c r="AH31" s="12"/>
    </row>
    <row r="32" spans="1:34" x14ac:dyDescent="0.2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  <c r="AF32" s="12"/>
      <c r="AG32" s="12"/>
      <c r="AH32" s="12"/>
    </row>
    <row r="33" spans="1:34" x14ac:dyDescent="0.2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  <c r="AF33" s="12"/>
      <c r="AG33" s="12"/>
      <c r="AH33" s="12"/>
    </row>
    <row r="34" spans="1:34" x14ac:dyDescent="0.2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  <c r="AF34" s="12"/>
      <c r="AG34" s="12"/>
      <c r="AH34" s="12"/>
    </row>
    <row r="35" spans="1:34" x14ac:dyDescent="0.2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  <c r="AF35" s="12"/>
      <c r="AG35" s="12"/>
      <c r="AH35" s="12"/>
    </row>
    <row r="36" spans="1:34" x14ac:dyDescent="0.2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  <c r="AF36" s="12"/>
      <c r="AG36" s="12"/>
      <c r="AH36" s="12"/>
    </row>
    <row r="37" spans="1:34" x14ac:dyDescent="0.2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  <c r="AF37" s="12"/>
      <c r="AG37" s="12"/>
      <c r="AH37" s="12"/>
    </row>
    <row r="38" spans="1:34" x14ac:dyDescent="0.2">
      <c r="A38" s="12"/>
      <c r="B38" s="12"/>
      <c r="C38" s="12"/>
      <c r="D38" s="12"/>
      <c r="E38" s="12"/>
      <c r="F38" s="12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  <c r="AF38" s="12"/>
      <c r="AG38" s="12"/>
      <c r="AH38" s="12"/>
    </row>
    <row r="39" spans="1:34" x14ac:dyDescent="0.2">
      <c r="A39" s="12"/>
      <c r="B39" s="12"/>
      <c r="C39" s="12"/>
      <c r="D39" s="12"/>
      <c r="E39" s="12"/>
      <c r="F39" s="12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  <c r="AF39" s="12"/>
      <c r="AG39" s="12"/>
      <c r="AH39" s="12"/>
    </row>
    <row r="40" spans="1:34" x14ac:dyDescent="0.2">
      <c r="A40" s="12"/>
      <c r="B40" s="12"/>
      <c r="C40" s="12"/>
      <c r="D40" s="12"/>
      <c r="E40" s="12"/>
      <c r="F40" s="12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  <c r="AF40" s="12"/>
      <c r="AG40" s="12"/>
      <c r="AH40" s="12"/>
    </row>
    <row r="41" spans="1:34" x14ac:dyDescent="0.2">
      <c r="A41" s="12"/>
      <c r="B41" s="12"/>
      <c r="C41" s="12"/>
      <c r="D41" s="12"/>
      <c r="E41" s="12"/>
      <c r="F41" s="12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  <c r="AF41" s="12"/>
      <c r="AG41" s="12"/>
      <c r="AH41" s="12"/>
    </row>
    <row r="42" spans="1:34" x14ac:dyDescent="0.2">
      <c r="A42" s="12"/>
      <c r="B42" s="12"/>
      <c r="C42" s="12"/>
      <c r="D42" s="12"/>
      <c r="E42" s="12"/>
      <c r="F42" s="12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  <c r="AF42" s="12"/>
      <c r="AG42" s="12"/>
      <c r="AH42" s="12"/>
    </row>
    <row r="43" spans="1:34" x14ac:dyDescent="0.2">
      <c r="A43" s="12"/>
      <c r="B43" s="12"/>
      <c r="C43" s="12"/>
      <c r="D43" s="12"/>
      <c r="E43" s="12"/>
      <c r="F43" s="12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  <c r="AF43" s="12"/>
      <c r="AG43" s="12"/>
      <c r="AH43" s="12"/>
    </row>
    <row r="44" spans="1:34" x14ac:dyDescent="0.2">
      <c r="A44" s="12"/>
      <c r="B44" s="12"/>
      <c r="C44" s="12"/>
      <c r="D44" s="12"/>
      <c r="E44" s="12"/>
      <c r="F44" s="12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  <c r="AF44" s="12"/>
      <c r="AG44" s="12"/>
      <c r="AH44" s="12"/>
    </row>
    <row r="45" spans="1:34" x14ac:dyDescent="0.2">
      <c r="A45" s="12"/>
      <c r="B45" s="12"/>
      <c r="C45" s="12"/>
      <c r="D45" s="12"/>
      <c r="E45" s="12"/>
      <c r="F45" s="12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  <c r="AF45" s="12"/>
      <c r="AG45" s="12"/>
      <c r="AH45" s="12"/>
    </row>
    <row r="46" spans="1:34" x14ac:dyDescent="0.2">
      <c r="A46" s="12"/>
      <c r="B46" s="12"/>
      <c r="C46" s="12"/>
      <c r="D46" s="12"/>
      <c r="E46" s="12"/>
      <c r="F46" s="12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  <c r="AF46" s="12"/>
      <c r="AG46" s="12"/>
      <c r="AH46" s="12"/>
    </row>
    <row r="47" spans="1:34" x14ac:dyDescent="0.2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  <c r="AF47" s="12"/>
      <c r="AG47" s="12"/>
      <c r="AH47" s="12"/>
    </row>
    <row r="48" spans="1:34" x14ac:dyDescent="0.2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  <c r="AF48" s="12"/>
      <c r="AG48" s="12"/>
      <c r="AH48" s="12"/>
    </row>
    <row r="49" spans="1:34" x14ac:dyDescent="0.2">
      <c r="A49" s="12"/>
      <c r="B49" s="12"/>
      <c r="C49" s="12"/>
      <c r="D49" s="12"/>
      <c r="E49" s="12"/>
      <c r="F49" s="12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  <c r="AF49" s="12"/>
      <c r="AG49" s="12"/>
      <c r="AH49" s="12"/>
    </row>
    <row r="50" spans="1:34" x14ac:dyDescent="0.2">
      <c r="A50" s="12"/>
      <c r="B50" s="12"/>
      <c r="C50" s="12"/>
      <c r="D50" s="12"/>
      <c r="E50" s="12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  <c r="AF50" s="12"/>
      <c r="AG50" s="12"/>
      <c r="AH50" s="12"/>
    </row>
    <row r="51" spans="1:34" x14ac:dyDescent="0.2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  <c r="AF51" s="12"/>
      <c r="AG51" s="12"/>
      <c r="AH51" s="12"/>
    </row>
    <row r="52" spans="1:34" x14ac:dyDescent="0.2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  <c r="AF52" s="12"/>
      <c r="AG52" s="12"/>
      <c r="AH52" s="12"/>
    </row>
    <row r="53" spans="1:34" x14ac:dyDescent="0.2">
      <c r="A53" s="12"/>
      <c r="B53" s="12"/>
      <c r="C53" s="12"/>
      <c r="D53" s="12"/>
      <c r="E53" s="12"/>
      <c r="F53" s="12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  <c r="AF53" s="12"/>
      <c r="AG53" s="12"/>
      <c r="AH53" s="12"/>
    </row>
    <row r="54" spans="1:34" x14ac:dyDescent="0.2">
      <c r="A54" s="12"/>
      <c r="B54" s="12"/>
      <c r="C54" s="12"/>
      <c r="D54" s="12"/>
      <c r="E54" s="12"/>
      <c r="F54" s="12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  <c r="AF54" s="12"/>
      <c r="AG54" s="12"/>
      <c r="AH54" s="12"/>
    </row>
    <row r="55" spans="1:34" x14ac:dyDescent="0.2">
      <c r="A55" s="12"/>
      <c r="B55" s="12"/>
      <c r="C55" s="12"/>
      <c r="D55" s="12"/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  <c r="AF55" s="12"/>
      <c r="AG55" s="12"/>
      <c r="AH55" s="12"/>
    </row>
    <row r="56" spans="1:34" x14ac:dyDescent="0.2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  <c r="AF56" s="12"/>
      <c r="AG56" s="12"/>
      <c r="AH56" s="12"/>
    </row>
    <row r="57" spans="1:34" x14ac:dyDescent="0.2">
      <c r="A57" s="12"/>
      <c r="B57" s="12"/>
      <c r="C57" s="12"/>
      <c r="D57" s="12"/>
      <c r="E57" s="12"/>
      <c r="F57" s="12"/>
      <c r="G57" s="12"/>
      <c r="H57" s="12"/>
      <c r="I57" s="12"/>
      <c r="J57" s="12"/>
      <c r="K57" s="12"/>
      <c r="L57" s="12"/>
      <c r="M57" s="12"/>
      <c r="N57" s="12"/>
      <c r="O57" s="12"/>
      <c r="P57" s="12"/>
      <c r="Q57" s="12"/>
      <c r="R57" s="12"/>
      <c r="S57" s="12"/>
      <c r="T57" s="12"/>
      <c r="U57" s="12"/>
      <c r="V57" s="12"/>
      <c r="W57" s="12"/>
      <c r="X57" s="12"/>
      <c r="Y57" s="12"/>
      <c r="Z57" s="12"/>
      <c r="AA57" s="12"/>
      <c r="AB57" s="12"/>
      <c r="AC57" s="12"/>
      <c r="AD57" s="12"/>
      <c r="AE57" s="12"/>
      <c r="AF57" s="12"/>
      <c r="AG57" s="12"/>
      <c r="AH57" s="12"/>
    </row>
    <row r="58" spans="1:34" x14ac:dyDescent="0.2">
      <c r="A58" s="12"/>
      <c r="B58" s="12"/>
      <c r="C58" s="12"/>
      <c r="D58" s="12"/>
      <c r="E58" s="12"/>
      <c r="F58" s="12"/>
      <c r="G58" s="12"/>
      <c r="H58" s="12"/>
      <c r="I58" s="12"/>
      <c r="J58" s="12"/>
      <c r="K58" s="12"/>
      <c r="L58" s="12"/>
      <c r="M58" s="12"/>
      <c r="N58" s="12"/>
      <c r="O58" s="12"/>
      <c r="P58" s="12"/>
      <c r="Q58" s="12"/>
      <c r="R58" s="12"/>
      <c r="S58" s="12"/>
      <c r="T58" s="12"/>
      <c r="U58" s="12"/>
      <c r="V58" s="12"/>
      <c r="W58" s="12"/>
      <c r="X58" s="12"/>
      <c r="Y58" s="12"/>
      <c r="Z58" s="12"/>
      <c r="AA58" s="12"/>
      <c r="AB58" s="12"/>
      <c r="AC58" s="12"/>
      <c r="AD58" s="12"/>
      <c r="AE58" s="12"/>
      <c r="AF58" s="12"/>
      <c r="AG58" s="12"/>
      <c r="AH58" s="12"/>
    </row>
    <row r="59" spans="1:34" x14ac:dyDescent="0.2">
      <c r="A59" s="12"/>
      <c r="B59" s="12"/>
      <c r="C59" s="12"/>
      <c r="D59" s="12"/>
      <c r="E59" s="12"/>
      <c r="F59" s="12"/>
      <c r="G59" s="12"/>
      <c r="H59" s="12"/>
      <c r="I59" s="12"/>
      <c r="J59" s="12"/>
      <c r="K59" s="12"/>
      <c r="L59" s="12"/>
      <c r="M59" s="12"/>
      <c r="N59" s="12"/>
      <c r="O59" s="12"/>
      <c r="P59" s="12"/>
      <c r="Q59" s="12"/>
      <c r="R59" s="12"/>
      <c r="S59" s="12"/>
      <c r="T59" s="12"/>
      <c r="U59" s="12"/>
      <c r="V59" s="12"/>
      <c r="W59" s="12"/>
      <c r="X59" s="12"/>
      <c r="Y59" s="12"/>
      <c r="Z59" s="12"/>
      <c r="AA59" s="12"/>
      <c r="AB59" s="12"/>
      <c r="AC59" s="12"/>
      <c r="AD59" s="12"/>
      <c r="AE59" s="12"/>
      <c r="AF59" s="12"/>
      <c r="AG59" s="12"/>
      <c r="AH59" s="12"/>
    </row>
    <row r="60" spans="1:34" x14ac:dyDescent="0.2">
      <c r="A60" s="12"/>
      <c r="B60" s="12"/>
      <c r="C60" s="12"/>
      <c r="D60" s="12"/>
      <c r="E60" s="12"/>
      <c r="F60" s="12"/>
      <c r="G60" s="12"/>
      <c r="H60" s="12"/>
      <c r="I60" s="12"/>
      <c r="J60" s="12"/>
      <c r="K60" s="12"/>
      <c r="L60" s="12"/>
      <c r="M60" s="12"/>
      <c r="N60" s="12"/>
      <c r="O60" s="12"/>
      <c r="P60" s="12"/>
      <c r="Q60" s="12"/>
      <c r="R60" s="12"/>
      <c r="S60" s="12"/>
      <c r="T60" s="12"/>
      <c r="U60" s="12"/>
      <c r="V60" s="12"/>
      <c r="W60" s="12"/>
      <c r="X60" s="12"/>
      <c r="Y60" s="12"/>
      <c r="Z60" s="12"/>
      <c r="AA60" s="12"/>
      <c r="AB60" s="12"/>
      <c r="AC60" s="12"/>
      <c r="AD60" s="12"/>
      <c r="AE60" s="12"/>
      <c r="AF60" s="12"/>
      <c r="AG60" s="12"/>
      <c r="AH60" s="12"/>
    </row>
    <row r="61" spans="1:34" x14ac:dyDescent="0.2">
      <c r="A61" s="12"/>
      <c r="B61" s="12"/>
      <c r="C61" s="12"/>
      <c r="D61" s="12"/>
      <c r="E61" s="12"/>
      <c r="F61" s="12"/>
      <c r="G61" s="12"/>
      <c r="H61" s="12"/>
      <c r="I61" s="12"/>
      <c r="J61" s="12"/>
      <c r="K61" s="12"/>
      <c r="L61" s="12"/>
      <c r="M61" s="12"/>
      <c r="N61" s="12"/>
      <c r="O61" s="12"/>
      <c r="P61" s="12"/>
      <c r="Q61" s="12"/>
      <c r="R61" s="12"/>
      <c r="S61" s="12"/>
      <c r="T61" s="12"/>
      <c r="U61" s="12"/>
      <c r="V61" s="12"/>
      <c r="W61" s="12"/>
      <c r="X61" s="12"/>
      <c r="Y61" s="12"/>
      <c r="Z61" s="12"/>
      <c r="AA61" s="12"/>
      <c r="AB61" s="12"/>
      <c r="AC61" s="12"/>
      <c r="AD61" s="12"/>
      <c r="AE61" s="12"/>
      <c r="AF61" s="12"/>
      <c r="AG61" s="12"/>
      <c r="AH61" s="12"/>
    </row>
    <row r="62" spans="1:34" x14ac:dyDescent="0.2">
      <c r="A62" s="12"/>
      <c r="B62" s="12"/>
      <c r="C62" s="12"/>
      <c r="D62" s="12"/>
      <c r="E62" s="12"/>
      <c r="F62" s="12"/>
      <c r="G62" s="12"/>
      <c r="H62" s="12"/>
      <c r="I62" s="12"/>
      <c r="J62" s="12"/>
      <c r="K62" s="12"/>
      <c r="L62" s="12"/>
      <c r="M62" s="12"/>
      <c r="N62" s="12"/>
      <c r="O62" s="12"/>
      <c r="P62" s="12"/>
      <c r="Q62" s="12"/>
      <c r="R62" s="12"/>
      <c r="S62" s="12"/>
      <c r="T62" s="12"/>
      <c r="U62" s="12"/>
      <c r="V62" s="12"/>
      <c r="W62" s="12"/>
      <c r="X62" s="12"/>
      <c r="Y62" s="12"/>
      <c r="Z62" s="12"/>
      <c r="AA62" s="12"/>
      <c r="AB62" s="12"/>
      <c r="AC62" s="12"/>
      <c r="AD62" s="12"/>
      <c r="AE62" s="12"/>
      <c r="AF62" s="12"/>
      <c r="AG62" s="12"/>
      <c r="AH62" s="12"/>
    </row>
    <row r="63" spans="1:34" x14ac:dyDescent="0.2">
      <c r="A63" s="12"/>
      <c r="B63" s="12"/>
      <c r="C63" s="12"/>
      <c r="D63" s="12"/>
      <c r="E63" s="12"/>
      <c r="F63" s="12"/>
      <c r="G63" s="12"/>
      <c r="H63" s="12"/>
      <c r="I63" s="12"/>
      <c r="J63" s="12"/>
      <c r="K63" s="12"/>
      <c r="L63" s="12"/>
      <c r="M63" s="12"/>
      <c r="N63" s="12"/>
      <c r="O63" s="12"/>
      <c r="P63" s="12"/>
      <c r="Q63" s="12"/>
      <c r="R63" s="12"/>
      <c r="S63" s="12"/>
      <c r="T63" s="12"/>
      <c r="U63" s="12"/>
      <c r="V63" s="12"/>
      <c r="W63" s="12"/>
      <c r="X63" s="12"/>
      <c r="Y63" s="12"/>
      <c r="Z63" s="12"/>
      <c r="AA63" s="12"/>
      <c r="AB63" s="12"/>
      <c r="AC63" s="12"/>
      <c r="AD63" s="12"/>
      <c r="AE63" s="12"/>
      <c r="AF63" s="12"/>
      <c r="AG63" s="12"/>
      <c r="AH63" s="12"/>
    </row>
    <row r="64" spans="1:34" x14ac:dyDescent="0.2">
      <c r="A64" s="12"/>
      <c r="B64" s="12"/>
      <c r="C64" s="12"/>
      <c r="D64" s="12"/>
      <c r="E64" s="12"/>
      <c r="F64" s="12"/>
      <c r="G64" s="12"/>
      <c r="H64" s="12"/>
      <c r="I64" s="12"/>
      <c r="J64" s="12"/>
      <c r="K64" s="12"/>
      <c r="L64" s="12"/>
      <c r="M64" s="12"/>
      <c r="N64" s="12"/>
      <c r="O64" s="12"/>
      <c r="P64" s="12"/>
      <c r="Q64" s="12"/>
      <c r="R64" s="12"/>
      <c r="S64" s="12"/>
      <c r="T64" s="12"/>
      <c r="U64" s="12"/>
      <c r="V64" s="12"/>
      <c r="W64" s="12"/>
      <c r="X64" s="12"/>
      <c r="Y64" s="12"/>
      <c r="Z64" s="12"/>
      <c r="AA64" s="12"/>
      <c r="AB64" s="12"/>
      <c r="AC64" s="12"/>
      <c r="AD64" s="12"/>
      <c r="AE64" s="12"/>
      <c r="AF64" s="12"/>
      <c r="AG64" s="12"/>
      <c r="AH64" s="12"/>
    </row>
    <row r="65" spans="1:34" x14ac:dyDescent="0.2">
      <c r="A65" s="12"/>
      <c r="B65" s="12"/>
      <c r="C65" s="12"/>
      <c r="D65" s="12"/>
      <c r="E65" s="12"/>
      <c r="F65" s="12"/>
      <c r="G65" s="12"/>
      <c r="H65" s="12"/>
      <c r="I65" s="12"/>
      <c r="J65" s="12"/>
      <c r="K65" s="12"/>
      <c r="L65" s="12"/>
      <c r="M65" s="12"/>
      <c r="N65" s="12"/>
      <c r="O65" s="12"/>
      <c r="P65" s="12"/>
      <c r="Q65" s="12"/>
      <c r="R65" s="12"/>
      <c r="S65" s="12"/>
      <c r="T65" s="12"/>
      <c r="U65" s="12"/>
      <c r="V65" s="12"/>
      <c r="W65" s="12"/>
      <c r="X65" s="12"/>
      <c r="Y65" s="12"/>
      <c r="Z65" s="12"/>
      <c r="AA65" s="12"/>
      <c r="AB65" s="12"/>
      <c r="AC65" s="12"/>
      <c r="AD65" s="12"/>
      <c r="AE65" s="12"/>
      <c r="AF65" s="12"/>
      <c r="AG65" s="12"/>
      <c r="AH65" s="12"/>
    </row>
    <row r="66" spans="1:34" x14ac:dyDescent="0.2">
      <c r="A66" s="12"/>
      <c r="B66" s="12"/>
      <c r="C66" s="12"/>
      <c r="D66" s="12"/>
      <c r="E66" s="12"/>
      <c r="F66" s="12"/>
      <c r="G66" s="12"/>
      <c r="H66" s="12"/>
      <c r="I66" s="12"/>
      <c r="J66" s="12"/>
      <c r="K66" s="12"/>
      <c r="L66" s="12"/>
      <c r="M66" s="12"/>
      <c r="N66" s="12"/>
      <c r="O66" s="12"/>
      <c r="P66" s="12"/>
      <c r="Q66" s="12"/>
      <c r="R66" s="12"/>
      <c r="S66" s="12"/>
      <c r="T66" s="12"/>
      <c r="U66" s="12"/>
      <c r="V66" s="12"/>
      <c r="W66" s="12"/>
      <c r="X66" s="12"/>
      <c r="Y66" s="12"/>
      <c r="Z66" s="12"/>
      <c r="AA66" s="12"/>
      <c r="AB66" s="12"/>
      <c r="AC66" s="12"/>
      <c r="AD66" s="12"/>
      <c r="AE66" s="12"/>
      <c r="AF66" s="12"/>
      <c r="AG66" s="12"/>
      <c r="AH66" s="12"/>
    </row>
    <row r="67" spans="1:34" x14ac:dyDescent="0.2">
      <c r="A67" s="12"/>
      <c r="B67" s="12"/>
      <c r="C67" s="12"/>
      <c r="D67" s="12"/>
      <c r="E67" s="12"/>
      <c r="F67" s="12"/>
      <c r="G67" s="12"/>
      <c r="H67" s="12"/>
      <c r="I67" s="12"/>
      <c r="J67" s="12"/>
      <c r="K67" s="12"/>
      <c r="L67" s="12"/>
      <c r="M67" s="12"/>
      <c r="N67" s="12"/>
      <c r="O67" s="12"/>
      <c r="P67" s="12"/>
      <c r="Q67" s="12"/>
      <c r="R67" s="12"/>
      <c r="S67" s="12"/>
      <c r="T67" s="12"/>
      <c r="U67" s="12"/>
      <c r="V67" s="12"/>
      <c r="W67" s="12"/>
      <c r="X67" s="12"/>
      <c r="Y67" s="12"/>
      <c r="Z67" s="12"/>
      <c r="AA67" s="12"/>
      <c r="AB67" s="12"/>
      <c r="AC67" s="12"/>
      <c r="AD67" s="12"/>
      <c r="AE67" s="12"/>
      <c r="AF67" s="12"/>
      <c r="AG67" s="12"/>
      <c r="AH67" s="12"/>
    </row>
    <row r="68" spans="1:34" x14ac:dyDescent="0.2">
      <c r="A68" s="12"/>
      <c r="B68" s="12"/>
      <c r="C68" s="12"/>
      <c r="D68" s="12"/>
      <c r="E68" s="12"/>
      <c r="F68" s="12"/>
      <c r="G68" s="12"/>
      <c r="H68" s="12"/>
      <c r="I68" s="12"/>
      <c r="J68" s="12"/>
      <c r="K68" s="12"/>
      <c r="L68" s="12"/>
      <c r="M68" s="12"/>
      <c r="N68" s="12"/>
      <c r="O68" s="12"/>
      <c r="P68" s="12"/>
      <c r="Q68" s="12"/>
      <c r="R68" s="12"/>
      <c r="S68" s="12"/>
      <c r="T68" s="12"/>
      <c r="U68" s="12"/>
      <c r="V68" s="12"/>
      <c r="W68" s="12"/>
      <c r="X68" s="12"/>
      <c r="Y68" s="12"/>
      <c r="Z68" s="12"/>
      <c r="AA68" s="12"/>
      <c r="AB68" s="12"/>
      <c r="AC68" s="12"/>
      <c r="AD68" s="12"/>
      <c r="AE68" s="12"/>
      <c r="AF68" s="12"/>
      <c r="AG68" s="12"/>
      <c r="AH68" s="12"/>
    </row>
    <row r="69" spans="1:34" x14ac:dyDescent="0.2">
      <c r="A69" s="12"/>
      <c r="B69" s="12"/>
      <c r="C69" s="12"/>
      <c r="D69" s="12"/>
      <c r="E69" s="12"/>
      <c r="F69" s="12"/>
      <c r="G69" s="12"/>
      <c r="H69" s="12"/>
      <c r="I69" s="12"/>
      <c r="J69" s="12"/>
      <c r="K69" s="12"/>
      <c r="L69" s="12"/>
      <c r="M69" s="12"/>
      <c r="N69" s="12"/>
      <c r="O69" s="12"/>
      <c r="P69" s="12"/>
      <c r="Q69" s="12"/>
      <c r="R69" s="12"/>
    </row>
  </sheetData>
  <mergeCells count="11">
    <mergeCell ref="S9:S22"/>
    <mergeCell ref="A1:A8"/>
    <mergeCell ref="B1:C1"/>
    <mergeCell ref="C2:C8"/>
    <mergeCell ref="B7:B8"/>
    <mergeCell ref="D1:K8"/>
    <mergeCell ref="L1:R69"/>
    <mergeCell ref="A9:K69"/>
    <mergeCell ref="S23:U68"/>
    <mergeCell ref="T1:AH22"/>
    <mergeCell ref="V23:AH68"/>
  </mergeCells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5DD799-7C72-40EC-B5C4-98B69F605AB4}">
  <dimension ref="A1:T60"/>
  <sheetViews>
    <sheetView zoomScale="200" zoomScaleNormal="131" workbookViewId="0">
      <selection activeCell="A3" sqref="A3:F60"/>
    </sheetView>
  </sheetViews>
  <sheetFormatPr baseColWidth="10" defaultColWidth="8.83203125" defaultRowHeight="15" x14ac:dyDescent="0.2"/>
  <sheetData>
    <row r="1" spans="1:20" x14ac:dyDescent="0.2">
      <c r="A1" s="10" t="s">
        <v>990</v>
      </c>
      <c r="B1" s="11">
        <v>40</v>
      </c>
      <c r="C1" s="11">
        <v>60</v>
      </c>
      <c r="D1" s="17"/>
      <c r="E1" s="12"/>
      <c r="F1" s="12"/>
      <c r="G1" s="12"/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</row>
    <row r="2" spans="1:20" x14ac:dyDescent="0.2">
      <c r="A2" s="10" t="s">
        <v>994</v>
      </c>
      <c r="B2" s="11">
        <v>25</v>
      </c>
      <c r="C2" s="11">
        <v>50</v>
      </c>
      <c r="D2" s="17"/>
      <c r="E2" s="12"/>
      <c r="F2" s="12"/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  <c r="S2" s="12"/>
      <c r="T2" s="12"/>
    </row>
    <row r="3" spans="1:20" x14ac:dyDescent="0.2">
      <c r="A3" s="16"/>
      <c r="B3" s="16"/>
      <c r="C3" s="16"/>
      <c r="D3" s="16"/>
      <c r="E3" s="16"/>
      <c r="F3" s="16"/>
      <c r="G3" s="12"/>
      <c r="H3" s="12"/>
      <c r="I3" s="12"/>
      <c r="J3" s="12"/>
      <c r="K3" s="12"/>
      <c r="L3" s="12"/>
      <c r="M3" s="12"/>
      <c r="O3" s="12"/>
      <c r="P3" s="12"/>
      <c r="Q3" s="12"/>
      <c r="R3" s="12"/>
      <c r="S3" s="12"/>
      <c r="T3" s="12"/>
    </row>
    <row r="4" spans="1:20" x14ac:dyDescent="0.2">
      <c r="A4" s="16"/>
      <c r="B4" s="16"/>
      <c r="C4" s="16"/>
      <c r="D4" s="16"/>
      <c r="E4" s="16"/>
      <c r="F4" s="16"/>
      <c r="H4" s="12"/>
      <c r="I4" s="12"/>
      <c r="J4" s="12"/>
      <c r="K4" s="12"/>
      <c r="L4" s="12"/>
      <c r="M4" s="12"/>
      <c r="O4" s="12"/>
      <c r="P4" s="12"/>
      <c r="Q4" s="12"/>
      <c r="R4" s="12"/>
      <c r="S4" s="12"/>
      <c r="T4" s="12"/>
    </row>
    <row r="5" spans="1:20" x14ac:dyDescent="0.2">
      <c r="A5" s="16"/>
      <c r="B5" s="16"/>
      <c r="C5" s="16"/>
      <c r="D5" s="16"/>
      <c r="E5" s="16"/>
      <c r="F5" s="16"/>
      <c r="H5" s="12"/>
      <c r="I5" s="12"/>
      <c r="J5" s="12"/>
      <c r="K5" s="12"/>
      <c r="L5" s="12"/>
      <c r="M5" s="12"/>
      <c r="O5" s="12"/>
      <c r="P5" s="12"/>
      <c r="Q5" s="12"/>
      <c r="R5" s="12"/>
      <c r="S5" s="12"/>
      <c r="T5" s="12"/>
    </row>
    <row r="6" spans="1:20" x14ac:dyDescent="0.2">
      <c r="A6" s="16"/>
      <c r="B6" s="16"/>
      <c r="C6" s="16"/>
      <c r="D6" s="16"/>
      <c r="E6" s="16"/>
      <c r="F6" s="16"/>
      <c r="G6">
        <f>App!B3*0.8</f>
        <v>48</v>
      </c>
      <c r="H6" s="12"/>
      <c r="I6" s="12"/>
      <c r="J6" s="12"/>
      <c r="K6" s="12"/>
      <c r="L6" s="12"/>
      <c r="M6" s="12"/>
      <c r="N6">
        <f>App!B3*1.5</f>
        <v>90</v>
      </c>
      <c r="O6" s="12"/>
      <c r="P6" s="12"/>
      <c r="Q6" s="12"/>
      <c r="R6" s="12"/>
      <c r="S6" s="12"/>
      <c r="T6" s="12"/>
    </row>
    <row r="7" spans="1:20" x14ac:dyDescent="0.2">
      <c r="A7" s="16"/>
      <c r="B7" s="16"/>
      <c r="C7" s="16"/>
      <c r="D7" s="16"/>
      <c r="E7" s="16"/>
      <c r="F7" s="16"/>
      <c r="H7" s="12"/>
      <c r="I7" s="12"/>
      <c r="J7" s="12"/>
      <c r="K7" s="12"/>
      <c r="L7" s="12"/>
      <c r="M7" s="12"/>
      <c r="O7" s="12"/>
      <c r="P7" s="12"/>
      <c r="Q7" s="12"/>
      <c r="R7" s="12"/>
      <c r="S7" s="12"/>
      <c r="T7" s="12"/>
    </row>
    <row r="8" spans="1:20" x14ac:dyDescent="0.2">
      <c r="A8" s="16"/>
      <c r="B8" s="16"/>
      <c r="C8" s="16"/>
      <c r="D8" s="16"/>
      <c r="E8" s="16"/>
      <c r="F8" s="16"/>
      <c r="G8">
        <f>App!B3*3</f>
        <v>180</v>
      </c>
      <c r="H8" s="12"/>
      <c r="I8" s="12"/>
      <c r="J8" s="12"/>
      <c r="K8" s="12"/>
      <c r="L8" s="12"/>
      <c r="M8" s="12"/>
      <c r="N8">
        <f>App!B3*5</f>
        <v>300</v>
      </c>
      <c r="O8" s="12"/>
      <c r="P8" s="12"/>
      <c r="Q8" s="12"/>
      <c r="R8" s="12"/>
      <c r="S8" s="12"/>
      <c r="T8" s="12"/>
    </row>
    <row r="9" spans="1:20" x14ac:dyDescent="0.2">
      <c r="A9" s="16"/>
      <c r="B9" s="16"/>
      <c r="C9" s="16"/>
      <c r="D9" s="16"/>
      <c r="E9" s="16"/>
      <c r="F9" s="16"/>
      <c r="H9" s="12"/>
      <c r="I9" s="12"/>
      <c r="J9" s="12"/>
      <c r="K9" s="12"/>
      <c r="L9" s="12"/>
      <c r="M9" s="12"/>
      <c r="O9" s="12"/>
      <c r="P9" s="12"/>
      <c r="Q9" s="12"/>
      <c r="R9" s="12"/>
      <c r="S9" s="12"/>
      <c r="T9" s="12"/>
    </row>
    <row r="10" spans="1:20" x14ac:dyDescent="0.2">
      <c r="A10" s="16"/>
      <c r="B10" s="16"/>
      <c r="C10" s="16"/>
      <c r="D10" s="16"/>
      <c r="E10" s="16"/>
      <c r="F10" s="16"/>
      <c r="G10">
        <f>B1</f>
        <v>40</v>
      </c>
      <c r="H10" s="12"/>
      <c r="I10" s="12"/>
      <c r="J10" s="12"/>
      <c r="K10" s="12"/>
      <c r="L10" s="12"/>
      <c r="M10" s="12"/>
      <c r="N10">
        <f>C1</f>
        <v>60</v>
      </c>
      <c r="O10" s="12"/>
      <c r="P10" s="12"/>
      <c r="Q10" s="12"/>
      <c r="R10" s="12"/>
      <c r="S10" s="12"/>
      <c r="T10" s="12"/>
    </row>
    <row r="11" spans="1:20" x14ac:dyDescent="0.2">
      <c r="A11" s="16"/>
      <c r="B11" s="16"/>
      <c r="C11" s="16"/>
      <c r="D11" s="16"/>
      <c r="E11" s="16"/>
      <c r="F11" s="16"/>
      <c r="H11" s="12"/>
      <c r="I11" s="12"/>
      <c r="J11" s="12"/>
      <c r="K11" s="12"/>
      <c r="L11" s="12"/>
      <c r="M11" s="12"/>
      <c r="O11" s="12"/>
      <c r="P11" s="12"/>
      <c r="Q11" s="12"/>
      <c r="R11" s="12"/>
      <c r="S11" s="12"/>
      <c r="T11" s="12"/>
    </row>
    <row r="12" spans="1:20" x14ac:dyDescent="0.2">
      <c r="A12" s="16"/>
      <c r="B12" s="16"/>
      <c r="C12" s="16"/>
      <c r="D12" s="16"/>
      <c r="E12" s="16"/>
      <c r="F12" s="16"/>
      <c r="G12">
        <f>B2</f>
        <v>25</v>
      </c>
      <c r="H12" s="12"/>
      <c r="I12" s="12"/>
      <c r="J12" s="12"/>
      <c r="K12" s="12"/>
      <c r="L12" s="12"/>
      <c r="M12" s="12"/>
      <c r="N12">
        <f>C2</f>
        <v>50</v>
      </c>
      <c r="O12" s="12"/>
      <c r="P12" s="12"/>
      <c r="Q12" s="12"/>
      <c r="R12" s="12"/>
      <c r="S12" s="12"/>
      <c r="T12" s="12"/>
    </row>
    <row r="13" spans="1:20" x14ac:dyDescent="0.2">
      <c r="A13" s="16"/>
      <c r="B13" s="16"/>
      <c r="C13" s="16"/>
      <c r="D13" s="16"/>
      <c r="E13" s="16"/>
      <c r="F13" s="16"/>
      <c r="H13" s="12"/>
      <c r="I13" s="12"/>
      <c r="J13" s="12"/>
      <c r="K13" s="12"/>
      <c r="L13" s="12"/>
      <c r="M13" s="12"/>
      <c r="O13" s="12"/>
      <c r="P13" s="12"/>
      <c r="Q13" s="12"/>
      <c r="R13" s="12"/>
      <c r="S13" s="12"/>
      <c r="T13" s="12"/>
    </row>
    <row r="14" spans="1:20" x14ac:dyDescent="0.2">
      <c r="A14" s="16"/>
      <c r="B14" s="16"/>
      <c r="C14" s="16"/>
      <c r="D14" s="16"/>
      <c r="E14" s="16"/>
      <c r="F14" s="16"/>
      <c r="G14" s="12"/>
      <c r="H14" s="12"/>
      <c r="I14" s="12"/>
      <c r="J14" s="12"/>
      <c r="K14" s="12"/>
      <c r="L14" s="12"/>
      <c r="M14" s="12"/>
      <c r="O14" s="12"/>
      <c r="P14" s="12"/>
      <c r="Q14" s="12"/>
      <c r="R14" s="12"/>
      <c r="S14" s="12"/>
      <c r="T14" s="12"/>
    </row>
    <row r="15" spans="1:20" x14ac:dyDescent="0.2">
      <c r="A15" s="16"/>
      <c r="B15" s="16"/>
      <c r="C15" s="16"/>
      <c r="D15" s="16"/>
      <c r="E15" s="16"/>
      <c r="F15" s="16"/>
      <c r="G15" s="12"/>
      <c r="H15" s="12"/>
      <c r="I15" s="12"/>
      <c r="J15" s="12"/>
      <c r="K15" s="12"/>
      <c r="L15" s="12"/>
      <c r="M15" s="12"/>
      <c r="O15" s="12"/>
      <c r="P15" s="12"/>
      <c r="Q15" s="12"/>
      <c r="R15" s="12"/>
      <c r="S15" s="12"/>
      <c r="T15" s="12"/>
    </row>
    <row r="16" spans="1:20" x14ac:dyDescent="0.2">
      <c r="A16" s="16"/>
      <c r="B16" s="16"/>
      <c r="C16" s="16"/>
      <c r="D16" s="16"/>
      <c r="E16" s="16"/>
      <c r="F16" s="16"/>
      <c r="G16" s="12"/>
      <c r="H16" s="12"/>
      <c r="I16" s="12"/>
      <c r="J16" s="12"/>
      <c r="K16" s="12"/>
      <c r="L16" s="12"/>
      <c r="M16" s="12"/>
      <c r="O16" s="12"/>
      <c r="P16" s="12"/>
      <c r="Q16" s="12"/>
      <c r="R16" s="12"/>
      <c r="S16" s="12"/>
      <c r="T16" s="12"/>
    </row>
    <row r="17" spans="1:20" x14ac:dyDescent="0.2">
      <c r="A17" s="16"/>
      <c r="B17" s="16"/>
      <c r="C17" s="16"/>
      <c r="D17" s="16"/>
      <c r="E17" s="16"/>
      <c r="F17" s="16"/>
      <c r="G17" s="12"/>
      <c r="H17" s="12"/>
      <c r="I17" s="12"/>
      <c r="J17" s="12"/>
      <c r="K17" s="12"/>
      <c r="L17" s="12"/>
      <c r="M17" s="12"/>
      <c r="O17" s="12"/>
      <c r="P17" s="12"/>
      <c r="Q17" s="12"/>
      <c r="R17" s="12"/>
      <c r="S17" s="12"/>
      <c r="T17" s="12"/>
    </row>
    <row r="18" spans="1:20" x14ac:dyDescent="0.2">
      <c r="A18" s="16"/>
      <c r="B18" s="16"/>
      <c r="C18" s="16"/>
      <c r="D18" s="16"/>
      <c r="E18" s="16"/>
      <c r="F18" s="16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</row>
    <row r="19" spans="1:20" x14ac:dyDescent="0.2">
      <c r="A19" s="16"/>
      <c r="B19" s="16"/>
      <c r="C19" s="16"/>
      <c r="D19" s="16"/>
      <c r="E19" s="16"/>
      <c r="F19" s="16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</row>
    <row r="20" spans="1:20" x14ac:dyDescent="0.2">
      <c r="A20" s="16"/>
      <c r="B20" s="16"/>
      <c r="C20" s="16"/>
      <c r="D20" s="16"/>
      <c r="E20" s="16"/>
      <c r="F20" s="16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</row>
    <row r="21" spans="1:20" x14ac:dyDescent="0.2">
      <c r="A21" s="16"/>
      <c r="B21" s="16"/>
      <c r="C21" s="16"/>
      <c r="D21" s="16"/>
      <c r="E21" s="16"/>
      <c r="F21" s="16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</row>
    <row r="22" spans="1:20" x14ac:dyDescent="0.2">
      <c r="A22" s="16"/>
      <c r="B22" s="16"/>
      <c r="C22" s="16"/>
      <c r="D22" s="16"/>
      <c r="E22" s="16"/>
      <c r="F22" s="16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</row>
    <row r="23" spans="1:20" x14ac:dyDescent="0.2">
      <c r="A23" s="16"/>
      <c r="B23" s="16"/>
      <c r="C23" s="16"/>
      <c r="D23" s="16"/>
      <c r="E23" s="16"/>
      <c r="F23" s="16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</row>
    <row r="24" spans="1:20" x14ac:dyDescent="0.2">
      <c r="A24" s="16"/>
      <c r="B24" s="16"/>
      <c r="C24" s="16"/>
      <c r="D24" s="16"/>
      <c r="E24" s="16"/>
      <c r="F24" s="16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</row>
    <row r="25" spans="1:20" x14ac:dyDescent="0.2">
      <c r="A25" s="16"/>
      <c r="B25" s="16"/>
      <c r="C25" s="16"/>
      <c r="D25" s="16"/>
      <c r="E25" s="16"/>
      <c r="F25" s="16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</row>
    <row r="26" spans="1:20" x14ac:dyDescent="0.2">
      <c r="A26" s="16"/>
      <c r="B26" s="16"/>
      <c r="C26" s="16"/>
      <c r="D26" s="16"/>
      <c r="E26" s="16"/>
      <c r="F26" s="16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</row>
    <row r="27" spans="1:20" x14ac:dyDescent="0.2">
      <c r="A27" s="16"/>
      <c r="B27" s="16"/>
      <c r="C27" s="16"/>
      <c r="D27" s="16"/>
      <c r="E27" s="16"/>
      <c r="F27" s="16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</row>
    <row r="28" spans="1:20" x14ac:dyDescent="0.2">
      <c r="A28" s="16"/>
      <c r="B28" s="16"/>
      <c r="C28" s="16"/>
      <c r="D28" s="16"/>
      <c r="E28" s="16"/>
      <c r="F28" s="16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</row>
    <row r="29" spans="1:20" x14ac:dyDescent="0.2">
      <c r="A29" s="16"/>
      <c r="B29" s="16"/>
      <c r="C29" s="16"/>
      <c r="D29" s="16"/>
      <c r="E29" s="16"/>
      <c r="F29" s="16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</row>
    <row r="30" spans="1:20" x14ac:dyDescent="0.2">
      <c r="A30" s="16"/>
      <c r="B30" s="16"/>
      <c r="C30" s="16"/>
      <c r="D30" s="16"/>
      <c r="E30" s="16"/>
      <c r="F30" s="16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</row>
    <row r="31" spans="1:20" x14ac:dyDescent="0.2">
      <c r="A31" s="16"/>
      <c r="B31" s="16"/>
      <c r="C31" s="16"/>
      <c r="D31" s="16"/>
      <c r="E31" s="16"/>
      <c r="F31" s="16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</row>
    <row r="32" spans="1:20" x14ac:dyDescent="0.2">
      <c r="A32" s="16"/>
      <c r="B32" s="16"/>
      <c r="C32" s="16"/>
      <c r="D32" s="16"/>
      <c r="E32" s="16"/>
      <c r="F32" s="16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</row>
    <row r="33" spans="1:20" x14ac:dyDescent="0.2">
      <c r="A33" s="16"/>
      <c r="B33" s="16"/>
      <c r="C33" s="16"/>
      <c r="D33" s="16"/>
      <c r="E33" s="16"/>
      <c r="F33" s="16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</row>
    <row r="34" spans="1:20" x14ac:dyDescent="0.2">
      <c r="A34" s="16"/>
      <c r="B34" s="16"/>
      <c r="C34" s="16"/>
      <c r="D34" s="16"/>
      <c r="E34" s="16"/>
      <c r="F34" s="16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</row>
    <row r="35" spans="1:20" x14ac:dyDescent="0.2">
      <c r="A35" s="16"/>
      <c r="B35" s="16"/>
      <c r="C35" s="16"/>
      <c r="D35" s="16"/>
      <c r="E35" s="16"/>
      <c r="F35" s="16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</row>
    <row r="36" spans="1:20" x14ac:dyDescent="0.2">
      <c r="A36" s="16"/>
      <c r="B36" s="16"/>
      <c r="C36" s="16"/>
      <c r="D36" s="16"/>
      <c r="E36" s="16"/>
      <c r="F36" s="16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</row>
    <row r="37" spans="1:20" x14ac:dyDescent="0.2">
      <c r="A37" s="16"/>
      <c r="B37" s="16"/>
      <c r="C37" s="16"/>
      <c r="D37" s="16"/>
      <c r="E37" s="16"/>
      <c r="F37" s="16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</row>
    <row r="38" spans="1:20" x14ac:dyDescent="0.2">
      <c r="A38" s="16"/>
      <c r="B38" s="16"/>
      <c r="C38" s="16"/>
      <c r="D38" s="16"/>
      <c r="E38" s="16"/>
      <c r="F38" s="16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</row>
    <row r="39" spans="1:20" x14ac:dyDescent="0.2">
      <c r="A39" s="16"/>
      <c r="B39" s="16"/>
      <c r="C39" s="16"/>
      <c r="D39" s="16"/>
      <c r="E39" s="16"/>
      <c r="F39" s="16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</row>
    <row r="40" spans="1:20" x14ac:dyDescent="0.2">
      <c r="A40" s="16"/>
      <c r="B40" s="16"/>
      <c r="C40" s="16"/>
      <c r="D40" s="16"/>
      <c r="E40" s="16"/>
      <c r="F40" s="16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</row>
    <row r="41" spans="1:20" x14ac:dyDescent="0.2">
      <c r="A41" s="16"/>
      <c r="B41" s="16"/>
      <c r="C41" s="16"/>
      <c r="D41" s="16"/>
      <c r="E41" s="16"/>
      <c r="F41" s="16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</row>
    <row r="42" spans="1:20" x14ac:dyDescent="0.2">
      <c r="A42" s="16"/>
      <c r="B42" s="16"/>
      <c r="C42" s="16"/>
      <c r="D42" s="16"/>
      <c r="E42" s="16"/>
      <c r="F42" s="16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</row>
    <row r="43" spans="1:20" x14ac:dyDescent="0.2">
      <c r="A43" s="16"/>
      <c r="B43" s="16"/>
      <c r="C43" s="16"/>
      <c r="D43" s="16"/>
      <c r="E43" s="16"/>
      <c r="F43" s="16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</row>
    <row r="44" spans="1:20" x14ac:dyDescent="0.2">
      <c r="A44" s="16"/>
      <c r="B44" s="16"/>
      <c r="C44" s="16"/>
      <c r="D44" s="16"/>
      <c r="E44" s="16"/>
      <c r="F44" s="16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</row>
    <row r="45" spans="1:20" x14ac:dyDescent="0.2">
      <c r="A45" s="16"/>
      <c r="B45" s="16"/>
      <c r="C45" s="16"/>
      <c r="D45" s="16"/>
      <c r="E45" s="16"/>
      <c r="F45" s="16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</row>
    <row r="46" spans="1:20" x14ac:dyDescent="0.2">
      <c r="A46" s="16"/>
      <c r="B46" s="16"/>
      <c r="C46" s="16"/>
      <c r="D46" s="16"/>
      <c r="E46" s="16"/>
      <c r="F46" s="16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</row>
    <row r="47" spans="1:20" x14ac:dyDescent="0.2">
      <c r="A47" s="16"/>
      <c r="B47" s="16"/>
      <c r="C47" s="16"/>
      <c r="D47" s="16"/>
      <c r="E47" s="16"/>
      <c r="F47" s="16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</row>
    <row r="48" spans="1:20" x14ac:dyDescent="0.2">
      <c r="A48" s="16"/>
      <c r="B48" s="16"/>
      <c r="C48" s="16"/>
      <c r="D48" s="16"/>
      <c r="E48" s="16"/>
      <c r="F48" s="16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</row>
    <row r="49" spans="1:20" x14ac:dyDescent="0.2">
      <c r="A49" s="16"/>
      <c r="B49" s="16"/>
      <c r="C49" s="16"/>
      <c r="D49" s="16"/>
      <c r="E49" s="16"/>
      <c r="F49" s="16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</row>
    <row r="50" spans="1:20" x14ac:dyDescent="0.2">
      <c r="A50" s="16"/>
      <c r="B50" s="16"/>
      <c r="C50" s="16"/>
      <c r="D50" s="16"/>
      <c r="E50" s="16"/>
      <c r="F50" s="16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</row>
    <row r="51" spans="1:20" x14ac:dyDescent="0.2">
      <c r="A51" s="16"/>
      <c r="B51" s="16"/>
      <c r="C51" s="16"/>
      <c r="D51" s="16"/>
      <c r="E51" s="16"/>
      <c r="F51" s="16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</row>
    <row r="52" spans="1:20" x14ac:dyDescent="0.2">
      <c r="A52" s="16"/>
      <c r="B52" s="16"/>
      <c r="C52" s="16"/>
      <c r="D52" s="16"/>
      <c r="E52" s="16"/>
      <c r="F52" s="16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</row>
    <row r="53" spans="1:20" x14ac:dyDescent="0.2">
      <c r="A53" s="16"/>
      <c r="B53" s="16"/>
      <c r="C53" s="16"/>
      <c r="D53" s="16"/>
      <c r="E53" s="16"/>
      <c r="F53" s="16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</row>
    <row r="54" spans="1:20" x14ac:dyDescent="0.2">
      <c r="A54" s="16"/>
      <c r="B54" s="16"/>
      <c r="C54" s="16"/>
      <c r="D54" s="16"/>
      <c r="E54" s="16"/>
      <c r="F54" s="16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</row>
    <row r="55" spans="1:20" x14ac:dyDescent="0.2">
      <c r="A55" s="16"/>
      <c r="B55" s="16"/>
      <c r="C55" s="16"/>
      <c r="D55" s="16"/>
      <c r="E55" s="16"/>
      <c r="F55" s="16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</row>
    <row r="56" spans="1:20" x14ac:dyDescent="0.2">
      <c r="A56" s="16"/>
      <c r="B56" s="16"/>
      <c r="C56" s="16"/>
      <c r="D56" s="16"/>
      <c r="E56" s="16"/>
      <c r="F56" s="16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</row>
    <row r="57" spans="1:20" x14ac:dyDescent="0.2">
      <c r="A57" s="16"/>
      <c r="B57" s="16"/>
      <c r="C57" s="16"/>
      <c r="D57" s="16"/>
      <c r="E57" s="16"/>
      <c r="F57" s="16"/>
      <c r="G57" s="12"/>
      <c r="H57" s="12"/>
      <c r="I57" s="12"/>
      <c r="J57" s="12"/>
      <c r="K57" s="12"/>
      <c r="L57" s="12"/>
      <c r="M57" s="12"/>
      <c r="N57" s="12"/>
      <c r="O57" s="12"/>
      <c r="P57" s="12"/>
      <c r="Q57" s="12"/>
      <c r="R57" s="12"/>
      <c r="S57" s="12"/>
      <c r="T57" s="12"/>
    </row>
    <row r="58" spans="1:20" x14ac:dyDescent="0.2">
      <c r="A58" s="16"/>
      <c r="B58" s="16"/>
      <c r="C58" s="16"/>
      <c r="D58" s="16"/>
      <c r="E58" s="16"/>
      <c r="F58" s="16"/>
      <c r="G58" s="12"/>
      <c r="H58" s="12"/>
      <c r="I58" s="12"/>
      <c r="J58" s="12"/>
      <c r="K58" s="12"/>
      <c r="L58" s="12"/>
      <c r="M58" s="12"/>
      <c r="N58" s="12"/>
      <c r="O58" s="12"/>
      <c r="P58" s="12"/>
      <c r="Q58" s="12"/>
      <c r="R58" s="12"/>
      <c r="S58" s="12"/>
      <c r="T58" s="12"/>
    </row>
    <row r="59" spans="1:20" x14ac:dyDescent="0.2">
      <c r="A59" s="16"/>
      <c r="B59" s="16"/>
      <c r="C59" s="16"/>
      <c r="D59" s="16"/>
      <c r="E59" s="16"/>
      <c r="F59" s="16"/>
      <c r="G59" s="12"/>
      <c r="H59" s="12"/>
      <c r="I59" s="12"/>
      <c r="J59" s="12"/>
      <c r="K59" s="12"/>
      <c r="L59" s="12"/>
      <c r="M59" s="12"/>
      <c r="N59" s="12"/>
      <c r="O59" s="12"/>
      <c r="P59" s="12"/>
      <c r="Q59" s="12"/>
      <c r="R59" s="12"/>
      <c r="S59" s="12"/>
      <c r="T59" s="12"/>
    </row>
    <row r="60" spans="1:20" x14ac:dyDescent="0.2">
      <c r="A60" s="16"/>
      <c r="B60" s="16"/>
      <c r="C60" s="16"/>
      <c r="D60" s="16"/>
      <c r="E60" s="16"/>
      <c r="F60" s="16"/>
      <c r="G60" s="12"/>
      <c r="H60" s="12"/>
      <c r="I60" s="12"/>
      <c r="J60" s="12"/>
      <c r="K60" s="12"/>
      <c r="L60" s="12"/>
      <c r="M60" s="12"/>
      <c r="N60" s="12"/>
      <c r="O60" s="12"/>
      <c r="P60" s="12"/>
      <c r="Q60" s="12"/>
      <c r="R60" s="12"/>
      <c r="S60" s="12"/>
      <c r="T60" s="12"/>
    </row>
  </sheetData>
  <mergeCells count="9">
    <mergeCell ref="A3:F60"/>
    <mergeCell ref="D1:F2"/>
    <mergeCell ref="G14:G24"/>
    <mergeCell ref="G25:T60"/>
    <mergeCell ref="G1:G3"/>
    <mergeCell ref="H1:M24"/>
    <mergeCell ref="O1:T24"/>
    <mergeCell ref="N1:N2"/>
    <mergeCell ref="N18:N2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38EA5-D749-4E7D-93DB-AF80B92A3D16}">
  <dimension ref="A1:AN150"/>
  <sheetViews>
    <sheetView tabSelected="1" topLeftCell="A2" zoomScale="125" zoomScaleNormal="65" workbookViewId="0">
      <selection activeCell="B8" sqref="B8"/>
    </sheetView>
  </sheetViews>
  <sheetFormatPr baseColWidth="10" defaultColWidth="8.83203125" defaultRowHeight="15" x14ac:dyDescent="0.2"/>
  <cols>
    <col min="1" max="2" width="10.1640625" customWidth="1"/>
  </cols>
  <sheetData>
    <row r="1" spans="1:40" x14ac:dyDescent="0.2">
      <c r="C1" s="12"/>
      <c r="D1" s="12"/>
      <c r="E1" s="12"/>
      <c r="F1" s="12"/>
      <c r="G1" s="12"/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</row>
    <row r="2" spans="1:40" x14ac:dyDescent="0.2">
      <c r="A2" t="s">
        <v>977</v>
      </c>
      <c r="B2" t="s">
        <v>987</v>
      </c>
      <c r="C2" s="12"/>
      <c r="D2" s="12"/>
      <c r="E2" s="12"/>
      <c r="F2" s="12"/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</row>
    <row r="3" spans="1:40" x14ac:dyDescent="0.2">
      <c r="A3" t="s">
        <v>979</v>
      </c>
      <c r="B3" t="s">
        <v>11</v>
      </c>
      <c r="C3" s="12"/>
      <c r="D3" s="12"/>
      <c r="E3" s="12"/>
      <c r="F3" s="12"/>
      <c r="G3" s="12"/>
      <c r="H3" s="12"/>
      <c r="I3" s="12"/>
      <c r="J3" s="12"/>
      <c r="K3" s="12"/>
      <c r="L3" s="12"/>
      <c r="M3" s="12"/>
      <c r="N3" s="12"/>
      <c r="O3" s="12"/>
      <c r="P3" s="12"/>
      <c r="Q3" s="12"/>
      <c r="R3" s="12"/>
      <c r="S3" s="12"/>
      <c r="T3" s="12"/>
      <c r="U3" s="12"/>
      <c r="V3" s="12"/>
      <c r="W3" s="12"/>
      <c r="X3" s="12"/>
      <c r="Y3" s="12"/>
      <c r="Z3" s="12"/>
      <c r="AA3" s="12"/>
      <c r="AB3" s="12"/>
      <c r="AC3" s="12"/>
      <c r="AD3" s="12"/>
      <c r="AE3" s="12"/>
      <c r="AF3" s="12"/>
      <c r="AG3" s="12"/>
      <c r="AH3" s="12"/>
      <c r="AI3" s="12"/>
      <c r="AJ3" s="12"/>
      <c r="AK3" s="12"/>
      <c r="AL3" s="12"/>
      <c r="AM3" s="12"/>
      <c r="AN3" s="12"/>
    </row>
    <row r="4" spans="1:40" x14ac:dyDescent="0.2">
      <c r="A4" t="s">
        <v>980</v>
      </c>
      <c r="B4" t="s">
        <v>75</v>
      </c>
      <c r="C4" s="12"/>
      <c r="D4" s="12"/>
      <c r="E4" s="12"/>
      <c r="F4" s="12"/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2"/>
      <c r="S4" s="12"/>
      <c r="T4" s="12"/>
      <c r="U4" s="12"/>
      <c r="V4" s="12"/>
      <c r="W4" s="12"/>
      <c r="X4" s="12"/>
      <c r="Y4" s="12"/>
      <c r="Z4" s="12"/>
      <c r="AA4" s="12"/>
      <c r="AB4" s="12"/>
      <c r="AC4" s="12"/>
      <c r="AD4" s="12"/>
      <c r="AE4" s="12"/>
      <c r="AF4" s="12"/>
      <c r="AG4" s="12"/>
      <c r="AH4" s="12"/>
      <c r="AI4" s="12"/>
      <c r="AJ4" s="12"/>
      <c r="AK4" s="12"/>
      <c r="AL4" s="12"/>
      <c r="AM4" s="12"/>
      <c r="AN4" s="12"/>
    </row>
    <row r="5" spans="1:40" x14ac:dyDescent="0.2">
      <c r="A5" t="s">
        <v>981</v>
      </c>
      <c r="B5" t="s">
        <v>53</v>
      </c>
      <c r="C5" s="12"/>
      <c r="D5" s="12"/>
      <c r="E5" s="12"/>
      <c r="F5" s="12"/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2"/>
      <c r="S5" s="12"/>
      <c r="T5" s="12"/>
      <c r="U5" s="12"/>
      <c r="V5" s="12"/>
      <c r="W5" s="12"/>
      <c r="X5" s="12"/>
      <c r="Y5" s="12"/>
      <c r="Z5" s="12"/>
      <c r="AA5" s="12"/>
      <c r="AB5" s="12"/>
      <c r="AC5" s="12"/>
      <c r="AD5" s="12"/>
      <c r="AE5" s="12"/>
      <c r="AF5" s="12"/>
      <c r="AG5" s="12"/>
      <c r="AH5" s="12"/>
      <c r="AI5" s="12"/>
      <c r="AJ5" s="12"/>
      <c r="AK5" s="12"/>
      <c r="AL5" s="12"/>
      <c r="AM5" s="12"/>
      <c r="AN5" s="12"/>
    </row>
    <row r="6" spans="1:40" x14ac:dyDescent="0.2">
      <c r="A6" t="s">
        <v>982</v>
      </c>
      <c r="B6" t="s">
        <v>121</v>
      </c>
      <c r="C6" s="12"/>
      <c r="D6" s="12"/>
      <c r="E6" s="12"/>
      <c r="F6" s="12"/>
      <c r="G6" s="12"/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2"/>
      <c r="V6" s="12"/>
      <c r="W6" s="12"/>
      <c r="X6" s="12"/>
      <c r="Y6" s="12"/>
      <c r="Z6" s="12"/>
      <c r="AA6" s="12"/>
      <c r="AB6" s="12"/>
      <c r="AC6" s="12"/>
      <c r="AD6" s="12"/>
      <c r="AE6" s="12"/>
      <c r="AF6" s="12"/>
      <c r="AG6" s="12"/>
      <c r="AH6" s="12"/>
      <c r="AI6" s="12"/>
      <c r="AJ6" s="12"/>
      <c r="AK6" s="12"/>
      <c r="AL6" s="12"/>
      <c r="AM6" s="12"/>
      <c r="AN6" s="12"/>
    </row>
    <row r="7" spans="1:40" x14ac:dyDescent="0.2">
      <c r="A7" t="s">
        <v>983</v>
      </c>
      <c r="B7" t="s">
        <v>163</v>
      </c>
      <c r="C7" s="12"/>
      <c r="D7" s="12"/>
      <c r="E7" s="12"/>
      <c r="F7" s="12"/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  <c r="R7" s="12"/>
      <c r="S7" s="12"/>
      <c r="T7" s="12"/>
      <c r="U7" s="12"/>
      <c r="V7" s="12"/>
      <c r="W7" s="12"/>
      <c r="X7" s="12"/>
      <c r="Y7" s="12"/>
      <c r="Z7" s="12"/>
      <c r="AA7" s="12"/>
      <c r="AB7" s="12"/>
      <c r="AC7" s="12"/>
      <c r="AD7" s="12"/>
      <c r="AE7" s="12"/>
      <c r="AF7" s="12"/>
      <c r="AG7" s="12"/>
      <c r="AH7" s="12"/>
      <c r="AI7" s="12"/>
      <c r="AJ7" s="12"/>
      <c r="AK7" s="12"/>
      <c r="AL7" s="12"/>
      <c r="AM7" s="12"/>
      <c r="AN7" s="12"/>
    </row>
    <row r="8" spans="1:40" x14ac:dyDescent="0.2">
      <c r="A8" t="s">
        <v>984</v>
      </c>
      <c r="C8" s="12"/>
      <c r="D8" s="12"/>
      <c r="E8" s="12"/>
      <c r="F8" s="12"/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  <c r="R8" s="12"/>
      <c r="S8" s="12"/>
      <c r="T8" s="12"/>
      <c r="U8" s="12"/>
      <c r="V8" s="12"/>
      <c r="W8" s="12"/>
      <c r="X8" s="12"/>
      <c r="Y8" s="12"/>
      <c r="Z8" s="12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</row>
    <row r="9" spans="1:40" x14ac:dyDescent="0.2">
      <c r="A9" t="s">
        <v>985</v>
      </c>
      <c r="C9" s="12"/>
      <c r="D9" s="12"/>
      <c r="E9" s="12"/>
      <c r="F9" s="12"/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2"/>
      <c r="V9" s="12"/>
      <c r="W9" s="12"/>
      <c r="X9" s="12"/>
      <c r="Y9" s="12"/>
      <c r="Z9" s="12"/>
      <c r="AA9" s="12"/>
      <c r="AB9" s="12"/>
      <c r="AC9" s="12"/>
      <c r="AD9" s="12"/>
      <c r="AE9" s="12"/>
      <c r="AF9" s="12"/>
      <c r="AG9" s="12"/>
      <c r="AH9" s="12"/>
      <c r="AI9" s="12"/>
      <c r="AJ9" s="12"/>
      <c r="AK9" s="12"/>
      <c r="AL9" s="12"/>
      <c r="AM9" s="12"/>
      <c r="AN9" s="12"/>
    </row>
    <row r="10" spans="1:40" ht="22" customHeight="1" x14ac:dyDescent="0.2">
      <c r="A10" t="s">
        <v>986</v>
      </c>
      <c r="C10" s="12"/>
      <c r="D10" s="12"/>
      <c r="E10" s="12"/>
      <c r="F10" s="12"/>
      <c r="G10" s="12"/>
      <c r="H10" s="12"/>
      <c r="I10" s="12"/>
      <c r="J10" s="18" t="str">
        <f>IFERROR(INDEX(Datos!C:C, MATCH(B3,Datos!A:A,0)),"")</f>
        <v>Cheeseburger</v>
      </c>
      <c r="K10" s="18"/>
      <c r="L10" s="18" t="str">
        <f>IFERROR(INDEX(Datos!C:C, MATCH(B4,Datos!A:A,0)),"")</f>
        <v>Mac Snack Wrap</v>
      </c>
      <c r="M10" s="18"/>
      <c r="N10" s="12"/>
      <c r="O10" s="12"/>
      <c r="P10" s="12"/>
      <c r="Q10" s="12"/>
      <c r="R10" s="18" t="str">
        <f>IFERROR(INDEX(Datos!C:C, MATCH(B9,Datos!A:A,0)),"")</f>
        <v/>
      </c>
      <c r="S10" s="18"/>
      <c r="T10" s="18" t="str">
        <f>IFERROR(INDEX(Datos!C:C, MATCH(B10,Datos!A:A,0)),"")</f>
        <v/>
      </c>
      <c r="U10" s="18"/>
      <c r="V10" s="12"/>
      <c r="W10" s="12"/>
      <c r="X10" s="12"/>
      <c r="Y10" s="12"/>
      <c r="Z10" s="12"/>
      <c r="AA10" s="12"/>
      <c r="AB10" s="12"/>
      <c r="AC10" s="12"/>
      <c r="AD10" s="12"/>
      <c r="AE10" s="12"/>
      <c r="AF10" s="12"/>
    </row>
    <row r="11" spans="1:40" ht="8" customHeight="1" x14ac:dyDescent="0.2">
      <c r="A11" s="12"/>
      <c r="B11" s="12"/>
      <c r="C11" s="12"/>
      <c r="D11" s="12"/>
      <c r="E11" s="12"/>
      <c r="F11" s="12"/>
      <c r="G11" s="12"/>
      <c r="H11" s="12"/>
      <c r="I11" s="12"/>
      <c r="N11" s="12"/>
      <c r="O11" s="12"/>
      <c r="P11" s="12"/>
      <c r="Q11" s="12"/>
      <c r="V11" s="12"/>
      <c r="W11" s="12"/>
      <c r="X11" s="12"/>
      <c r="Y11" s="12"/>
      <c r="Z11" s="12"/>
      <c r="AA11" s="12"/>
      <c r="AB11" s="12"/>
      <c r="AC11" s="12"/>
      <c r="AD11" s="12"/>
      <c r="AE11" s="12"/>
      <c r="AF11" s="12"/>
    </row>
    <row r="12" spans="1:40" ht="16" customHeight="1" x14ac:dyDescent="0.2">
      <c r="A12" s="12"/>
      <c r="B12" s="12"/>
      <c r="C12" s="12"/>
      <c r="D12" s="12"/>
      <c r="E12" s="12"/>
      <c r="F12" s="12"/>
      <c r="G12" s="12"/>
      <c r="H12" s="12"/>
      <c r="I12" s="12"/>
      <c r="J12" s="12" t="e" vm="456">
        <f>IFERROR(INDEX(Datos!R:R, MATCH(B3,Datos!A:A,0)),"Valor no encontrado")</f>
        <v>#VALUE!</v>
      </c>
      <c r="K12" s="12"/>
      <c r="L12" s="12" t="e" vm="457">
        <f>IFERROR(INDEX(Datos!R:R, MATCH(B4,Datos!A:A,0)),"Valor no encontrado")</f>
        <v>#VALUE!</v>
      </c>
      <c r="M12" s="12"/>
      <c r="N12" s="12"/>
      <c r="O12" s="12"/>
      <c r="P12" s="12"/>
      <c r="Q12" s="12"/>
      <c r="R12" s="12" t="str">
        <f>IFERROR(INDEX(Datos!R:R, MATCH(B9,Datos!A:A,0)),"")</f>
        <v/>
      </c>
      <c r="S12" s="12"/>
      <c r="T12" s="12" t="str">
        <f>IFERROR(INDEX(Datos!R:R, MATCH(B10,Datos!A:A,0)),"")</f>
        <v/>
      </c>
      <c r="U12" s="12"/>
      <c r="V12" s="12"/>
      <c r="W12" s="12"/>
      <c r="X12" s="12"/>
      <c r="Y12" s="12"/>
      <c r="Z12" s="12"/>
      <c r="AA12" s="12"/>
      <c r="AB12" s="12"/>
      <c r="AC12" s="12"/>
      <c r="AD12" s="12"/>
      <c r="AE12" s="12"/>
      <c r="AF12" s="12"/>
    </row>
    <row r="13" spans="1:40" ht="16" customHeight="1" x14ac:dyDescent="0.2">
      <c r="A13" s="12"/>
      <c r="B13" s="12"/>
      <c r="C13" s="12"/>
      <c r="D13" s="12"/>
      <c r="E13" s="12"/>
      <c r="F13" s="12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  <c r="R13" s="12"/>
      <c r="S13" s="12"/>
      <c r="T13" s="12"/>
      <c r="U13" s="12"/>
      <c r="V13" s="12"/>
      <c r="W13" s="12"/>
      <c r="X13" s="12"/>
      <c r="Y13" s="12"/>
      <c r="Z13" s="12"/>
      <c r="AA13" s="12"/>
      <c r="AB13" s="12"/>
      <c r="AC13" s="12"/>
      <c r="AD13" s="12"/>
      <c r="AE13" s="12"/>
      <c r="AF13" s="12"/>
    </row>
    <row r="14" spans="1:40" ht="16" customHeight="1" x14ac:dyDescent="0.2">
      <c r="A14" s="12"/>
      <c r="B14" s="12"/>
      <c r="C14" s="12"/>
      <c r="D14" s="12"/>
      <c r="E14" s="12"/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  <c r="R14" s="12"/>
      <c r="S14" s="12"/>
      <c r="T14" s="12"/>
      <c r="U14" s="12"/>
      <c r="V14" s="12"/>
      <c r="W14" s="12"/>
      <c r="X14" s="12"/>
      <c r="Y14" s="12"/>
      <c r="Z14" s="12"/>
      <c r="AA14" s="12"/>
      <c r="AB14" s="12"/>
      <c r="AC14" s="12"/>
      <c r="AD14" s="12"/>
      <c r="AE14" s="12"/>
      <c r="AF14" s="12"/>
    </row>
    <row r="15" spans="1:40" ht="16" customHeight="1" x14ac:dyDescent="0.2">
      <c r="A15" s="12"/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  <c r="R15" s="12"/>
      <c r="S15" s="12"/>
      <c r="T15" s="12"/>
      <c r="U15" s="12"/>
      <c r="V15" s="12"/>
      <c r="W15" s="12"/>
      <c r="X15" s="12"/>
      <c r="Y15" s="12"/>
      <c r="Z15" s="12"/>
      <c r="AA15" s="12"/>
      <c r="AB15" s="12"/>
      <c r="AC15" s="12"/>
      <c r="AD15" s="12"/>
      <c r="AE15" s="12"/>
      <c r="AF15" s="12"/>
    </row>
    <row r="16" spans="1:40" ht="7" customHeight="1" x14ac:dyDescent="0.2">
      <c r="A16" s="12"/>
      <c r="B16" s="12"/>
      <c r="C16" s="12"/>
      <c r="D16" s="12"/>
      <c r="E16" s="12"/>
      <c r="F16" s="12"/>
      <c r="G16" s="12"/>
      <c r="H16" s="12"/>
      <c r="I16" s="12"/>
      <c r="N16" s="12"/>
      <c r="O16" s="12"/>
      <c r="P16" s="12"/>
      <c r="Q16" s="12"/>
      <c r="V16" s="12"/>
      <c r="W16" s="12"/>
      <c r="X16" s="12"/>
      <c r="Y16" s="12"/>
      <c r="Z16" s="12"/>
      <c r="AA16" s="12"/>
      <c r="AB16" s="12"/>
      <c r="AC16" s="12"/>
      <c r="AD16" s="12"/>
      <c r="AE16" s="12"/>
      <c r="AF16" s="12"/>
    </row>
    <row r="17" spans="1:32" ht="22" customHeight="1" x14ac:dyDescent="0.2">
      <c r="A17" s="12"/>
      <c r="B17" s="12"/>
      <c r="C17" s="12"/>
      <c r="D17" s="12"/>
      <c r="E17" s="12"/>
      <c r="F17" s="12"/>
      <c r="G17" s="12"/>
      <c r="H17" s="12"/>
      <c r="I17" s="12"/>
      <c r="J17" s="18" t="str">
        <f>IFERROR(INDEX(Datos!C:C, MATCH(B5,Datos!A:A,0)),"Valor no encontrado")</f>
        <v>Ranch Snack Wrap® (Crispy)</v>
      </c>
      <c r="K17" s="18"/>
      <c r="L17" s="18" t="str">
        <f>IFERROR(INDEX(Datos!C:C, MATCH(B6,Datos!A:A,0)),"Valor no encontrado")</f>
        <v>Bacon, Egg &amp; Cheese Biscuit (Regular Size Biscuit)</v>
      </c>
      <c r="M17" s="18"/>
      <c r="N17" s="12"/>
      <c r="O17" s="12"/>
      <c r="P17" s="12"/>
      <c r="Q17" s="12"/>
      <c r="R17" s="19"/>
      <c r="S17" s="19"/>
      <c r="T17" s="19"/>
      <c r="U17" s="19"/>
      <c r="V17" s="12"/>
      <c r="W17" s="12"/>
      <c r="X17" s="12"/>
      <c r="Y17" s="12"/>
      <c r="Z17" s="12"/>
      <c r="AA17" s="12"/>
      <c r="AB17" s="12"/>
      <c r="AC17" s="12"/>
      <c r="AD17" s="12"/>
      <c r="AE17" s="12"/>
      <c r="AF17" s="12"/>
    </row>
    <row r="18" spans="1:32" ht="7" customHeight="1" x14ac:dyDescent="0.2">
      <c r="A18" s="12"/>
      <c r="B18" s="12"/>
      <c r="C18" s="12"/>
      <c r="D18" s="12"/>
      <c r="E18" s="12"/>
      <c r="F18" s="12"/>
      <c r="G18" s="12"/>
      <c r="H18" s="12"/>
      <c r="I18" s="12"/>
      <c r="N18" s="12"/>
      <c r="O18" s="12"/>
      <c r="P18" s="12"/>
      <c r="Q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  <c r="AF18" s="12"/>
    </row>
    <row r="19" spans="1:32" ht="16" customHeight="1" x14ac:dyDescent="0.2">
      <c r="A19" s="12"/>
      <c r="B19" s="12"/>
      <c r="C19" s="12"/>
      <c r="D19" s="12"/>
      <c r="E19" s="12"/>
      <c r="F19" s="12"/>
      <c r="G19" s="12"/>
      <c r="H19" s="12"/>
      <c r="I19" s="12"/>
      <c r="J19" s="12" t="e" vm="458">
        <f>IFERROR(INDEX(Datos!R:R, MATCH(B5,Datos!A:A,0)),"")</f>
        <v>#VALUE!</v>
      </c>
      <c r="K19" s="12"/>
      <c r="L19" s="12" t="e" vm="459">
        <f>IFERROR(INDEX(Datos!R:R, MATCH(B6,Datos!A:A,0)),"")</f>
        <v>#VALUE!</v>
      </c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  <c r="AF19" s="12"/>
    </row>
    <row r="20" spans="1:32" ht="16" customHeight="1" x14ac:dyDescent="0.2">
      <c r="A20" s="12"/>
      <c r="B20" s="12"/>
      <c r="C20" s="12"/>
      <c r="D20" s="12"/>
      <c r="E20" s="12"/>
      <c r="F20" s="12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  <c r="AF20" s="12"/>
    </row>
    <row r="21" spans="1:32" ht="16" customHeight="1" x14ac:dyDescent="0.2">
      <c r="A21" s="12"/>
      <c r="B21" s="12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  <c r="AF21" s="12"/>
    </row>
    <row r="22" spans="1:32" ht="16" customHeight="1" x14ac:dyDescent="0.2">
      <c r="A22" s="12"/>
      <c r="B22" s="12"/>
      <c r="C22" s="12"/>
      <c r="D22" s="12"/>
      <c r="E22" s="12"/>
      <c r="F22" s="12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  <c r="AF22" s="12"/>
    </row>
    <row r="23" spans="1:32" ht="10" customHeight="1" x14ac:dyDescent="0.2">
      <c r="A23" s="12"/>
      <c r="B23" s="12"/>
      <c r="C23" s="12"/>
      <c r="D23" s="12"/>
      <c r="E23" s="12"/>
      <c r="F23" s="12"/>
      <c r="G23" s="12"/>
      <c r="H23" s="12"/>
      <c r="I23" s="12"/>
      <c r="N23" s="12"/>
      <c r="O23" s="12"/>
      <c r="P23" s="12"/>
      <c r="Q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  <c r="AF23" s="12"/>
    </row>
    <row r="24" spans="1:32" ht="22" customHeight="1" x14ac:dyDescent="0.2">
      <c r="A24" s="12"/>
      <c r="B24" s="12"/>
      <c r="C24" s="12"/>
      <c r="D24" s="12"/>
      <c r="E24" s="12"/>
      <c r="F24" s="12"/>
      <c r="G24" s="12"/>
      <c r="H24" s="12"/>
      <c r="I24" s="12"/>
      <c r="J24" s="18" t="str">
        <f>IFERROR(INDEX(Datos!C:C, MATCH(B7,Datos!A:A,0)),"")</f>
        <v>Fruit &amp; Maple Oatmeal</v>
      </c>
      <c r="K24" s="18"/>
      <c r="L24" s="18" t="str">
        <f>IFERROR(INDEX(Datos!C:C, MATCH(B8,Datos!A:A,0)),"")</f>
        <v/>
      </c>
      <c r="M24" s="18"/>
      <c r="N24" s="12"/>
      <c r="O24" s="12"/>
      <c r="P24" s="12"/>
      <c r="Q24" s="12"/>
      <c r="R24" s="19"/>
      <c r="S24" s="19"/>
      <c r="T24" s="19"/>
      <c r="U24" s="19"/>
      <c r="V24" s="12"/>
      <c r="W24" s="12"/>
      <c r="X24" s="12"/>
      <c r="Y24" s="12"/>
      <c r="Z24" s="12"/>
      <c r="AA24" s="12"/>
      <c r="AB24" s="12"/>
      <c r="AC24" s="12"/>
      <c r="AD24" s="12"/>
      <c r="AE24" s="12"/>
      <c r="AF24" s="12"/>
    </row>
    <row r="25" spans="1:32" ht="7" customHeight="1" x14ac:dyDescent="0.2">
      <c r="A25" s="12"/>
      <c r="B25" s="12"/>
      <c r="C25" s="12"/>
      <c r="D25" s="12"/>
      <c r="E25" s="12"/>
      <c r="F25" s="12"/>
      <c r="G25" s="12"/>
      <c r="H25" s="12"/>
      <c r="I25" s="12"/>
      <c r="N25" s="12"/>
      <c r="O25" s="12"/>
      <c r="P25" s="12"/>
      <c r="Q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  <c r="AF25" s="12"/>
    </row>
    <row r="26" spans="1:32" ht="18" customHeight="1" x14ac:dyDescent="0.2">
      <c r="A26" s="12"/>
      <c r="B26" s="12"/>
      <c r="C26" s="12"/>
      <c r="D26" s="12"/>
      <c r="E26" s="12"/>
      <c r="F26" s="12"/>
      <c r="G26" s="12"/>
      <c r="H26" s="12"/>
      <c r="I26" s="12"/>
      <c r="J26" s="12" t="e" vm="460">
        <f>IFERROR(INDEX(Datos!R:R, MATCH(B7,Datos!A:A,0)),"")</f>
        <v>#VALUE!</v>
      </c>
      <c r="K26" s="12"/>
      <c r="L26" s="12" t="str">
        <f>IFERROR(INDEX(Datos!R:R, MATCH(B8,Datos!A:A,0)),"")</f>
        <v/>
      </c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  <c r="AF26" s="12"/>
    </row>
    <row r="27" spans="1:32" ht="18" customHeight="1" x14ac:dyDescent="0.2">
      <c r="A27" s="12"/>
      <c r="B27" s="12"/>
      <c r="C27" s="12"/>
      <c r="D27" s="12"/>
      <c r="E27" s="12"/>
      <c r="F27" s="12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  <c r="AF27" s="12"/>
    </row>
    <row r="28" spans="1:32" ht="18" customHeight="1" x14ac:dyDescent="0.2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  <c r="AF28" s="12"/>
    </row>
    <row r="29" spans="1:32" ht="18" customHeight="1" x14ac:dyDescent="0.2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  <c r="AF29" s="12"/>
    </row>
    <row r="30" spans="1:32" x14ac:dyDescent="0.2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  <c r="AF30" s="12"/>
    </row>
    <row r="31" spans="1:32" x14ac:dyDescent="0.2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  <c r="AF31" s="12"/>
    </row>
    <row r="32" spans="1:32" x14ac:dyDescent="0.2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  <c r="AF32" s="12"/>
    </row>
    <row r="33" spans="1:32" x14ac:dyDescent="0.2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  <c r="AF33" s="12"/>
    </row>
    <row r="34" spans="1:32" x14ac:dyDescent="0.2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  <c r="AF34" s="12"/>
    </row>
    <row r="35" spans="1:32" x14ac:dyDescent="0.2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  <c r="AF35" s="12"/>
    </row>
    <row r="36" spans="1:32" x14ac:dyDescent="0.2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  <c r="AF36" s="12"/>
    </row>
    <row r="37" spans="1:32" x14ac:dyDescent="0.2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  <c r="AF37" s="12"/>
    </row>
    <row r="38" spans="1:32" x14ac:dyDescent="0.2">
      <c r="A38" s="12"/>
      <c r="B38" s="12"/>
      <c r="C38" s="12"/>
      <c r="D38" s="12"/>
      <c r="E38" s="12"/>
      <c r="F38" s="12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  <c r="AF38" s="12"/>
    </row>
    <row r="39" spans="1:32" x14ac:dyDescent="0.2">
      <c r="A39" s="12"/>
      <c r="B39" s="12"/>
      <c r="C39" s="12"/>
      <c r="D39" s="12"/>
      <c r="E39" s="12"/>
      <c r="F39" s="12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  <c r="AF39" s="12"/>
    </row>
    <row r="40" spans="1:32" x14ac:dyDescent="0.2">
      <c r="A40" s="12"/>
      <c r="B40" s="12"/>
      <c r="C40" s="12"/>
      <c r="D40" s="12"/>
      <c r="E40" s="12"/>
      <c r="F40" s="12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  <c r="AF40" s="12"/>
    </row>
    <row r="41" spans="1:32" x14ac:dyDescent="0.2">
      <c r="A41" s="12"/>
      <c r="B41" s="12"/>
      <c r="C41" s="12"/>
      <c r="D41" s="12"/>
      <c r="E41" s="12"/>
      <c r="F41" s="12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  <c r="AF41" s="12"/>
    </row>
    <row r="42" spans="1:32" x14ac:dyDescent="0.2">
      <c r="A42" s="12"/>
      <c r="B42" s="12"/>
      <c r="C42" s="12"/>
      <c r="D42" s="12"/>
      <c r="E42" s="12"/>
      <c r="F42" s="12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  <c r="AF42" s="12"/>
    </row>
    <row r="43" spans="1:32" x14ac:dyDescent="0.2">
      <c r="A43" s="12"/>
      <c r="B43" s="12"/>
      <c r="C43" s="12"/>
      <c r="D43" s="12"/>
      <c r="E43" s="12"/>
      <c r="F43" s="12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  <c r="AF43" s="12"/>
    </row>
    <row r="44" spans="1:32" x14ac:dyDescent="0.2">
      <c r="A44" s="12"/>
      <c r="B44" s="12"/>
      <c r="C44" s="12"/>
      <c r="D44" s="12"/>
      <c r="E44" s="12"/>
      <c r="F44" s="12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  <c r="AF44" s="12"/>
    </row>
    <row r="45" spans="1:32" x14ac:dyDescent="0.2">
      <c r="A45" s="12"/>
      <c r="B45" s="12"/>
      <c r="C45" s="12"/>
      <c r="D45" s="12"/>
      <c r="E45" s="12"/>
      <c r="F45" s="12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  <c r="AF45" s="12"/>
    </row>
    <row r="46" spans="1:32" x14ac:dyDescent="0.2">
      <c r="A46" s="12"/>
      <c r="B46" s="12"/>
      <c r="C46" s="12"/>
      <c r="D46" s="12"/>
      <c r="E46" s="12"/>
      <c r="F46" s="12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  <c r="AF46" s="12"/>
    </row>
    <row r="47" spans="1:32" x14ac:dyDescent="0.2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  <c r="AF47" s="12"/>
    </row>
    <row r="48" spans="1:32" x14ac:dyDescent="0.2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  <c r="AF48" s="12"/>
    </row>
    <row r="49" spans="1:32" x14ac:dyDescent="0.2">
      <c r="A49" s="12"/>
      <c r="B49" s="12"/>
      <c r="C49" s="12"/>
      <c r="D49" s="12"/>
      <c r="E49" s="12"/>
      <c r="F49" s="12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  <c r="AF49" s="12"/>
    </row>
    <row r="50" spans="1:32" x14ac:dyDescent="0.2">
      <c r="A50" s="12"/>
      <c r="B50" s="12"/>
      <c r="C50" s="12"/>
      <c r="D50" s="12"/>
      <c r="E50" s="12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  <c r="AF50" s="12"/>
    </row>
    <row r="51" spans="1:32" x14ac:dyDescent="0.2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  <c r="AF51" s="12"/>
    </row>
    <row r="52" spans="1:32" x14ac:dyDescent="0.2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  <c r="AF52" s="12"/>
    </row>
    <row r="53" spans="1:32" x14ac:dyDescent="0.2">
      <c r="A53" s="12"/>
      <c r="B53" s="12"/>
      <c r="C53" s="12"/>
      <c r="D53" s="12"/>
      <c r="E53" s="12"/>
      <c r="F53" s="12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  <c r="AF53" s="12"/>
    </row>
    <row r="54" spans="1:32" x14ac:dyDescent="0.2">
      <c r="A54" s="12"/>
      <c r="B54" s="12"/>
      <c r="C54" s="12"/>
      <c r="D54" s="12"/>
      <c r="E54" s="12"/>
      <c r="F54" s="12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  <c r="AF54" s="12"/>
    </row>
    <row r="55" spans="1:32" x14ac:dyDescent="0.2">
      <c r="A55" s="12"/>
      <c r="B55" s="12"/>
      <c r="C55" s="12"/>
      <c r="D55" s="12"/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  <c r="AF55" s="12"/>
    </row>
    <row r="56" spans="1:32" x14ac:dyDescent="0.2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  <c r="AF56" s="12"/>
    </row>
    <row r="57" spans="1:32" x14ac:dyDescent="0.2">
      <c r="A57" s="12"/>
      <c r="B57" s="12"/>
      <c r="C57" s="12"/>
      <c r="D57" s="12"/>
      <c r="E57" s="12"/>
      <c r="F57" s="12"/>
      <c r="G57" s="12"/>
      <c r="H57" s="12"/>
      <c r="I57" s="12"/>
      <c r="J57" s="12"/>
      <c r="K57" s="12"/>
      <c r="L57" s="12"/>
      <c r="M57" s="12"/>
      <c r="N57" s="12"/>
      <c r="O57" s="12"/>
      <c r="P57" s="12"/>
      <c r="Q57" s="12"/>
      <c r="R57" s="12"/>
      <c r="S57" s="12"/>
      <c r="T57" s="12"/>
      <c r="U57" s="12"/>
      <c r="V57" s="12"/>
      <c r="W57" s="12"/>
      <c r="X57" s="12"/>
      <c r="Y57" s="12"/>
      <c r="Z57" s="12"/>
      <c r="AA57" s="12"/>
      <c r="AB57" s="12"/>
      <c r="AC57" s="12"/>
      <c r="AD57" s="12"/>
      <c r="AE57" s="12"/>
      <c r="AF57" s="12"/>
    </row>
    <row r="58" spans="1:32" x14ac:dyDescent="0.2">
      <c r="A58" s="12"/>
      <c r="B58" s="12"/>
      <c r="C58" s="12"/>
      <c r="D58" s="12"/>
      <c r="E58" s="12"/>
      <c r="F58" s="12"/>
      <c r="G58" s="12"/>
      <c r="H58" s="12"/>
      <c r="I58" s="12"/>
      <c r="J58" s="12"/>
      <c r="K58" s="12"/>
      <c r="L58" s="12"/>
      <c r="M58" s="12"/>
      <c r="N58" s="12"/>
      <c r="O58" s="12"/>
      <c r="P58" s="12"/>
      <c r="Q58" s="12"/>
      <c r="R58" s="12"/>
      <c r="S58" s="12"/>
      <c r="T58" s="12"/>
      <c r="U58" s="12"/>
      <c r="V58" s="12"/>
      <c r="W58" s="12"/>
      <c r="X58" s="12"/>
      <c r="Y58" s="12"/>
      <c r="Z58" s="12"/>
      <c r="AA58" s="12"/>
      <c r="AB58" s="12"/>
      <c r="AC58" s="12"/>
      <c r="AD58" s="12"/>
      <c r="AE58" s="12"/>
      <c r="AF58" s="12"/>
    </row>
    <row r="59" spans="1:32" x14ac:dyDescent="0.2">
      <c r="A59" s="12"/>
      <c r="B59" s="12"/>
      <c r="C59" s="12"/>
      <c r="D59" s="12"/>
      <c r="E59" s="12"/>
      <c r="F59" s="12"/>
      <c r="G59" s="12"/>
      <c r="H59" s="12"/>
      <c r="I59" s="12"/>
      <c r="J59" s="12"/>
      <c r="K59" s="12"/>
      <c r="L59" s="12"/>
      <c r="M59" s="12"/>
      <c r="N59" s="12"/>
      <c r="O59" s="12"/>
      <c r="P59" s="12"/>
      <c r="Q59" s="12"/>
      <c r="R59" s="12"/>
      <c r="S59" s="12"/>
      <c r="T59" s="12"/>
      <c r="U59" s="12"/>
      <c r="V59" s="12"/>
      <c r="W59" s="12"/>
      <c r="X59" s="12"/>
      <c r="Y59" s="12"/>
      <c r="Z59" s="12"/>
      <c r="AA59" s="12"/>
      <c r="AB59" s="12"/>
      <c r="AC59" s="12"/>
      <c r="AD59" s="12"/>
      <c r="AE59" s="12"/>
      <c r="AF59" s="12"/>
    </row>
    <row r="60" spans="1:32" x14ac:dyDescent="0.2">
      <c r="A60" s="12"/>
      <c r="B60" s="12"/>
      <c r="C60" s="12"/>
      <c r="D60" s="12"/>
      <c r="E60" s="12"/>
      <c r="F60" s="12"/>
      <c r="G60" s="12"/>
      <c r="H60" s="12"/>
      <c r="I60" s="12"/>
      <c r="J60" s="12"/>
      <c r="K60" s="12"/>
      <c r="L60" s="12"/>
      <c r="M60" s="12"/>
      <c r="N60" s="12"/>
      <c r="O60" s="12"/>
      <c r="P60" s="12"/>
      <c r="Q60" s="12"/>
      <c r="R60" s="12"/>
      <c r="S60" s="12"/>
      <c r="T60" s="12"/>
      <c r="U60" s="12"/>
      <c r="V60" s="12"/>
      <c r="W60" s="12"/>
      <c r="X60" s="12"/>
      <c r="Y60" s="12"/>
      <c r="Z60" s="12"/>
      <c r="AA60" s="12"/>
      <c r="AB60" s="12"/>
      <c r="AC60" s="12"/>
      <c r="AD60" s="12"/>
      <c r="AE60" s="12"/>
      <c r="AF60" s="12"/>
    </row>
    <row r="61" spans="1:32" x14ac:dyDescent="0.2">
      <c r="A61" s="12"/>
      <c r="B61" s="12"/>
      <c r="C61" s="12"/>
      <c r="D61" s="12"/>
      <c r="E61" s="12"/>
      <c r="F61" s="12"/>
      <c r="G61" s="12"/>
      <c r="H61" s="12"/>
      <c r="I61" s="12"/>
      <c r="J61" s="12"/>
      <c r="K61" s="12"/>
      <c r="L61" s="12"/>
      <c r="M61" s="12"/>
      <c r="N61" s="12"/>
      <c r="O61" s="12"/>
      <c r="P61" s="12"/>
      <c r="Q61" s="12"/>
      <c r="R61" s="12"/>
      <c r="S61" s="12"/>
      <c r="T61" s="12"/>
      <c r="U61" s="12"/>
      <c r="V61" s="12"/>
      <c r="W61" s="12"/>
      <c r="X61" s="12"/>
      <c r="Y61" s="12"/>
      <c r="Z61" s="12"/>
      <c r="AA61" s="12"/>
      <c r="AB61" s="12"/>
      <c r="AC61" s="12"/>
      <c r="AD61" s="12"/>
      <c r="AE61" s="12"/>
      <c r="AF61" s="12"/>
    </row>
    <row r="62" spans="1:32" x14ac:dyDescent="0.2">
      <c r="A62" s="12"/>
      <c r="B62" s="12"/>
      <c r="C62" s="12"/>
      <c r="D62" s="12"/>
      <c r="E62" s="12"/>
      <c r="F62" s="12"/>
      <c r="G62" s="12"/>
      <c r="H62" s="12"/>
      <c r="I62" s="12"/>
      <c r="J62" s="12"/>
      <c r="K62" s="12"/>
      <c r="L62" s="12"/>
      <c r="M62" s="12"/>
      <c r="N62" s="12"/>
      <c r="O62" s="12"/>
      <c r="P62" s="12"/>
      <c r="Q62" s="12"/>
      <c r="R62" s="12"/>
      <c r="S62" s="12"/>
      <c r="T62" s="12"/>
      <c r="U62" s="12"/>
      <c r="V62" s="12"/>
      <c r="W62" s="12"/>
      <c r="X62" s="12"/>
      <c r="Y62" s="12"/>
      <c r="Z62" s="12"/>
      <c r="AA62" s="12"/>
      <c r="AB62" s="12"/>
      <c r="AC62" s="12"/>
      <c r="AD62" s="12"/>
      <c r="AE62" s="12"/>
      <c r="AF62" s="12"/>
    </row>
    <row r="63" spans="1:32" x14ac:dyDescent="0.2">
      <c r="A63" s="12"/>
      <c r="B63" s="12"/>
      <c r="C63" s="12"/>
      <c r="D63" s="12"/>
      <c r="E63" s="12"/>
      <c r="F63" s="12"/>
      <c r="G63" s="12"/>
      <c r="H63" s="12"/>
      <c r="I63" s="12"/>
      <c r="J63" s="12"/>
      <c r="K63" s="12"/>
      <c r="L63" s="12"/>
      <c r="M63" s="12"/>
      <c r="N63" s="12"/>
      <c r="O63" s="12"/>
      <c r="P63" s="12"/>
      <c r="Q63" s="12"/>
      <c r="R63" s="12"/>
      <c r="S63" s="12"/>
      <c r="T63" s="12"/>
      <c r="U63" s="12"/>
      <c r="V63" s="12"/>
      <c r="W63" s="12"/>
      <c r="X63" s="12"/>
      <c r="Y63" s="12"/>
      <c r="Z63" s="12"/>
      <c r="AA63" s="12"/>
      <c r="AB63" s="12"/>
      <c r="AC63" s="12"/>
      <c r="AD63" s="12"/>
      <c r="AE63" s="12"/>
      <c r="AF63" s="12"/>
    </row>
    <row r="64" spans="1:32" x14ac:dyDescent="0.2">
      <c r="A64" s="12"/>
      <c r="B64" s="12"/>
      <c r="C64" s="12"/>
      <c r="D64" s="12"/>
      <c r="E64" s="12"/>
      <c r="F64" s="12"/>
      <c r="G64" s="12"/>
      <c r="H64" s="12"/>
      <c r="I64" s="12"/>
      <c r="J64" s="12"/>
      <c r="K64" s="12"/>
      <c r="L64" s="12"/>
      <c r="M64" s="12"/>
      <c r="N64" s="12"/>
      <c r="O64" s="12"/>
      <c r="P64" s="12"/>
      <c r="Q64" s="12"/>
      <c r="R64" s="12"/>
      <c r="S64" s="12"/>
      <c r="T64" s="12"/>
      <c r="U64" s="12"/>
      <c r="V64" s="12"/>
      <c r="W64" s="12"/>
      <c r="X64" s="12"/>
      <c r="Y64" s="12"/>
      <c r="Z64" s="12"/>
      <c r="AA64" s="12"/>
      <c r="AB64" s="12"/>
      <c r="AC64" s="12"/>
      <c r="AD64" s="12"/>
      <c r="AE64" s="12"/>
      <c r="AF64" s="12"/>
    </row>
    <row r="65" spans="1:32" x14ac:dyDescent="0.2">
      <c r="A65" s="12"/>
      <c r="B65" s="12"/>
      <c r="C65" s="12"/>
      <c r="D65" s="12"/>
      <c r="E65" s="12"/>
      <c r="F65" s="12"/>
      <c r="G65" s="12"/>
      <c r="H65" s="12"/>
      <c r="I65" s="12"/>
      <c r="J65" s="12"/>
      <c r="K65" s="12"/>
      <c r="L65" s="12"/>
      <c r="M65" s="12"/>
      <c r="N65" s="12"/>
      <c r="O65" s="12"/>
      <c r="P65" s="12"/>
      <c r="Q65" s="12"/>
      <c r="R65" s="12"/>
      <c r="S65" s="12"/>
      <c r="T65" s="12"/>
      <c r="U65" s="12"/>
      <c r="V65" s="12"/>
      <c r="W65" s="12"/>
      <c r="X65" s="12"/>
      <c r="Y65" s="12"/>
      <c r="Z65" s="12"/>
      <c r="AA65" s="12"/>
      <c r="AB65" s="12"/>
      <c r="AC65" s="12"/>
      <c r="AD65" s="12"/>
      <c r="AE65" s="12"/>
      <c r="AF65" s="12"/>
    </row>
    <row r="66" spans="1:32" x14ac:dyDescent="0.2">
      <c r="A66" s="12"/>
      <c r="B66" s="12"/>
      <c r="C66" s="12"/>
      <c r="D66" s="12"/>
      <c r="E66" s="12"/>
      <c r="F66" s="12"/>
      <c r="G66" s="12"/>
      <c r="H66" s="12"/>
      <c r="I66" s="12"/>
      <c r="J66" s="12"/>
      <c r="K66" s="12"/>
      <c r="L66" s="12"/>
      <c r="M66" s="12"/>
      <c r="N66" s="12"/>
      <c r="O66" s="12"/>
      <c r="P66" s="12"/>
      <c r="Q66" s="12"/>
      <c r="R66" s="12"/>
      <c r="S66" s="12"/>
      <c r="T66" s="12"/>
      <c r="U66" s="12"/>
      <c r="V66" s="12"/>
      <c r="W66" s="12"/>
      <c r="X66" s="12"/>
      <c r="Y66" s="12"/>
      <c r="Z66" s="12"/>
      <c r="AA66" s="12"/>
      <c r="AB66" s="12"/>
      <c r="AC66" s="12"/>
      <c r="AD66" s="12"/>
      <c r="AE66" s="12"/>
      <c r="AF66" s="12"/>
    </row>
    <row r="67" spans="1:32" x14ac:dyDescent="0.2">
      <c r="A67" s="12"/>
      <c r="B67" s="12"/>
      <c r="C67" s="12"/>
      <c r="D67" s="12"/>
      <c r="E67" s="12"/>
      <c r="F67" s="12"/>
      <c r="G67" s="12"/>
      <c r="H67" s="12"/>
      <c r="I67" s="12"/>
      <c r="J67" s="12"/>
      <c r="K67" s="12"/>
      <c r="L67" s="12"/>
      <c r="M67" s="12"/>
      <c r="N67" s="12"/>
      <c r="O67" s="12"/>
      <c r="P67" s="12"/>
      <c r="Q67" s="12"/>
      <c r="R67" s="12"/>
      <c r="S67" s="12"/>
      <c r="T67" s="12"/>
      <c r="U67" s="12"/>
      <c r="V67" s="12"/>
      <c r="W67" s="12"/>
      <c r="X67" s="12"/>
      <c r="Y67" s="12"/>
      <c r="Z67" s="12"/>
      <c r="AA67" s="12"/>
      <c r="AB67" s="12"/>
      <c r="AC67" s="12"/>
      <c r="AD67" s="12"/>
      <c r="AE67" s="12"/>
      <c r="AF67" s="12"/>
    </row>
    <row r="68" spans="1:32" x14ac:dyDescent="0.2">
      <c r="A68" s="12"/>
      <c r="B68" s="12"/>
      <c r="C68" s="12"/>
      <c r="D68" s="12"/>
      <c r="E68" s="12"/>
      <c r="F68" s="12"/>
      <c r="G68" s="12"/>
      <c r="H68" s="12"/>
      <c r="I68" s="12"/>
      <c r="J68" s="12"/>
      <c r="K68" s="12"/>
      <c r="L68" s="12"/>
      <c r="M68" s="12"/>
      <c r="R68" s="12"/>
      <c r="S68" s="12"/>
      <c r="T68" s="12"/>
      <c r="U68" s="12"/>
      <c r="V68" s="12"/>
      <c r="W68" s="12"/>
      <c r="X68" s="12"/>
      <c r="Y68" s="12"/>
      <c r="Z68" s="12"/>
      <c r="AA68" s="12"/>
      <c r="AB68" s="12"/>
      <c r="AC68" s="12"/>
      <c r="AD68" s="12"/>
      <c r="AE68" s="12"/>
      <c r="AF68" s="12"/>
    </row>
    <row r="69" spans="1:32" x14ac:dyDescent="0.2">
      <c r="A69" s="12"/>
      <c r="B69" s="12"/>
      <c r="C69" s="12"/>
      <c r="D69" s="12"/>
      <c r="E69" s="12"/>
      <c r="F69" s="12"/>
      <c r="G69" s="12"/>
      <c r="H69" s="12"/>
      <c r="I69" s="12"/>
      <c r="J69" s="12"/>
      <c r="K69" s="12"/>
      <c r="L69" s="12"/>
      <c r="M69" s="12"/>
      <c r="R69" s="12"/>
      <c r="S69" s="12"/>
      <c r="T69" s="12"/>
      <c r="U69" s="12"/>
      <c r="V69" s="12"/>
      <c r="W69" s="12"/>
      <c r="X69" s="12"/>
      <c r="Y69" s="12"/>
      <c r="Z69" s="12"/>
      <c r="AA69" s="12"/>
      <c r="AB69" s="12"/>
      <c r="AC69" s="12"/>
      <c r="AD69" s="12"/>
      <c r="AE69" s="12"/>
      <c r="AF69" s="12"/>
    </row>
    <row r="70" spans="1:32" x14ac:dyDescent="0.2">
      <c r="A70" s="12"/>
      <c r="B70" s="12"/>
      <c r="C70" s="12"/>
      <c r="D70" s="12"/>
      <c r="E70" s="12"/>
      <c r="F70" s="12"/>
      <c r="G70" s="12"/>
      <c r="H70" s="12"/>
      <c r="I70" s="12"/>
      <c r="J70" s="12"/>
      <c r="K70" s="12"/>
      <c r="L70" s="12"/>
      <c r="M70" s="12"/>
      <c r="R70" s="12"/>
      <c r="S70" s="12"/>
      <c r="T70" s="12"/>
      <c r="U70" s="12"/>
      <c r="V70" s="12"/>
      <c r="W70" s="12"/>
      <c r="X70" s="12"/>
      <c r="Y70" s="12"/>
      <c r="Z70" s="12"/>
      <c r="AA70" s="12"/>
      <c r="AB70" s="12"/>
      <c r="AC70" s="12"/>
      <c r="AD70" s="12"/>
      <c r="AE70" s="12"/>
      <c r="AF70" s="12"/>
    </row>
    <row r="71" spans="1:32" x14ac:dyDescent="0.2">
      <c r="A71" s="12"/>
      <c r="B71" s="12"/>
      <c r="C71" s="12"/>
      <c r="D71" s="12"/>
      <c r="E71" s="12"/>
      <c r="F71" s="12"/>
      <c r="G71" s="12"/>
      <c r="H71" s="12"/>
      <c r="I71" s="12"/>
      <c r="J71" s="12"/>
      <c r="K71" s="12"/>
      <c r="L71" s="12"/>
      <c r="M71" s="12"/>
      <c r="R71" s="12"/>
      <c r="S71" s="12"/>
      <c r="T71" s="12"/>
      <c r="U71" s="12"/>
      <c r="V71" s="12"/>
      <c r="W71" s="12"/>
      <c r="X71" s="12"/>
      <c r="Y71" s="12"/>
      <c r="Z71" s="12"/>
      <c r="AA71" s="12"/>
      <c r="AB71" s="12"/>
      <c r="AC71" s="12"/>
      <c r="AD71" s="12"/>
      <c r="AE71" s="12"/>
      <c r="AF71" s="12"/>
    </row>
    <row r="72" spans="1:32" x14ac:dyDescent="0.2">
      <c r="A72" s="12"/>
      <c r="B72" s="12"/>
      <c r="C72" s="12"/>
      <c r="D72" s="12"/>
      <c r="E72" s="12"/>
      <c r="F72" s="12"/>
      <c r="G72" s="12"/>
      <c r="H72" s="12"/>
      <c r="I72" s="12"/>
      <c r="R72" s="12"/>
      <c r="S72" s="12"/>
      <c r="T72" s="12"/>
      <c r="U72" s="12"/>
      <c r="V72" s="12"/>
      <c r="W72" s="12"/>
      <c r="X72" s="12"/>
      <c r="Y72" s="12"/>
      <c r="Z72" s="12"/>
      <c r="AA72" s="12"/>
      <c r="AB72" s="12"/>
      <c r="AC72" s="12"/>
      <c r="AD72" s="12"/>
      <c r="AE72" s="12"/>
      <c r="AF72" s="12"/>
    </row>
    <row r="73" spans="1:32" x14ac:dyDescent="0.2">
      <c r="A73" s="12"/>
      <c r="B73" s="12"/>
      <c r="C73" s="12"/>
      <c r="D73" s="12"/>
      <c r="E73" s="12"/>
      <c r="F73" s="12"/>
      <c r="G73" s="12"/>
      <c r="H73" s="12"/>
      <c r="I73" s="12"/>
      <c r="R73" s="12"/>
      <c r="S73" s="12"/>
      <c r="T73" s="12"/>
      <c r="U73" s="12"/>
      <c r="V73" s="12"/>
      <c r="W73" s="12"/>
      <c r="X73" s="12"/>
      <c r="Y73" s="12"/>
      <c r="Z73" s="12"/>
      <c r="AA73" s="12"/>
      <c r="AB73" s="12"/>
      <c r="AC73" s="12"/>
      <c r="AD73" s="12"/>
      <c r="AE73" s="12"/>
      <c r="AF73" s="12"/>
    </row>
    <row r="74" spans="1:32" x14ac:dyDescent="0.2">
      <c r="A74" s="12"/>
      <c r="B74" s="12"/>
      <c r="C74" s="12"/>
      <c r="D74" s="12"/>
      <c r="E74" s="12"/>
      <c r="F74" s="12"/>
      <c r="G74" s="12"/>
      <c r="H74" s="12"/>
      <c r="I74" s="12"/>
      <c r="R74" s="12"/>
      <c r="S74" s="12"/>
      <c r="T74" s="12"/>
      <c r="U74" s="12"/>
      <c r="V74" s="12"/>
      <c r="W74" s="12"/>
      <c r="X74" s="12"/>
      <c r="Y74" s="12"/>
      <c r="Z74" s="12"/>
      <c r="AA74" s="12"/>
      <c r="AB74" s="12"/>
      <c r="AC74" s="12"/>
      <c r="AD74" s="12"/>
      <c r="AE74" s="12"/>
      <c r="AF74" s="12"/>
    </row>
    <row r="75" spans="1:32" x14ac:dyDescent="0.2">
      <c r="A75" s="12"/>
      <c r="B75" s="12"/>
      <c r="C75" s="12"/>
      <c r="D75" s="12"/>
      <c r="E75" s="12"/>
      <c r="F75" s="12"/>
      <c r="G75" s="12"/>
      <c r="H75" s="12"/>
      <c r="I75" s="12"/>
      <c r="R75" s="12"/>
      <c r="S75" s="12"/>
      <c r="T75" s="12"/>
      <c r="U75" s="12"/>
      <c r="V75" s="12"/>
      <c r="W75" s="12"/>
      <c r="X75" s="12"/>
      <c r="Y75" s="12"/>
      <c r="Z75" s="12"/>
      <c r="AA75" s="12"/>
      <c r="AB75" s="12"/>
      <c r="AC75" s="12"/>
      <c r="AD75" s="12"/>
      <c r="AE75" s="12"/>
      <c r="AF75" s="12"/>
    </row>
    <row r="76" spans="1:32" x14ac:dyDescent="0.2">
      <c r="A76" s="12"/>
      <c r="B76" s="12"/>
      <c r="C76" s="12"/>
      <c r="D76" s="12"/>
      <c r="E76" s="12"/>
      <c r="F76" s="12"/>
      <c r="G76" s="12"/>
      <c r="H76" s="12"/>
      <c r="I76" s="12"/>
      <c r="V76" s="12"/>
      <c r="W76" s="12"/>
      <c r="X76" s="12"/>
      <c r="Y76" s="12"/>
      <c r="Z76" s="12"/>
      <c r="AA76" s="12"/>
      <c r="AB76" s="12"/>
      <c r="AC76" s="12"/>
      <c r="AD76" s="12"/>
      <c r="AE76" s="12"/>
      <c r="AF76" s="12"/>
    </row>
    <row r="77" spans="1:32" x14ac:dyDescent="0.2">
      <c r="A77" s="12"/>
      <c r="B77" s="12"/>
      <c r="C77" s="12"/>
      <c r="D77" s="12"/>
      <c r="E77" s="12"/>
      <c r="F77" s="12"/>
      <c r="G77" s="12"/>
      <c r="H77" s="12"/>
      <c r="I77" s="12"/>
      <c r="V77" s="12"/>
      <c r="W77" s="12"/>
      <c r="X77" s="12"/>
      <c r="Y77" s="12"/>
      <c r="Z77" s="12"/>
      <c r="AA77" s="12"/>
      <c r="AB77" s="12"/>
      <c r="AC77" s="12"/>
      <c r="AD77" s="12"/>
      <c r="AE77" s="12"/>
      <c r="AF77" s="12"/>
    </row>
    <row r="78" spans="1:32" x14ac:dyDescent="0.2">
      <c r="A78" s="12"/>
      <c r="B78" s="12"/>
      <c r="C78" s="12"/>
      <c r="D78" s="12"/>
      <c r="E78" s="12"/>
      <c r="F78" s="12"/>
      <c r="G78" s="12"/>
      <c r="H78" s="12"/>
      <c r="I78" s="12"/>
      <c r="V78" s="12"/>
      <c r="W78" s="12"/>
      <c r="X78" s="12"/>
      <c r="Y78" s="12"/>
      <c r="Z78" s="12"/>
      <c r="AA78" s="12"/>
      <c r="AB78" s="12"/>
      <c r="AC78" s="12"/>
      <c r="AD78" s="12"/>
      <c r="AE78" s="12"/>
      <c r="AF78" s="12"/>
    </row>
    <row r="79" spans="1:32" x14ac:dyDescent="0.2">
      <c r="A79" s="12"/>
      <c r="B79" s="12"/>
      <c r="C79" s="12"/>
      <c r="D79" s="12"/>
      <c r="E79" s="12"/>
      <c r="F79" s="12"/>
      <c r="G79" s="12"/>
      <c r="H79" s="12"/>
      <c r="I79" s="12"/>
      <c r="V79" s="12"/>
      <c r="W79" s="12"/>
      <c r="X79" s="12"/>
      <c r="Y79" s="12"/>
      <c r="Z79" s="12"/>
      <c r="AA79" s="12"/>
      <c r="AB79" s="12"/>
      <c r="AC79" s="12"/>
      <c r="AD79" s="12"/>
      <c r="AE79" s="12"/>
      <c r="AF79" s="12"/>
    </row>
    <row r="80" spans="1:32" x14ac:dyDescent="0.2">
      <c r="A80" s="12"/>
      <c r="B80" s="12"/>
      <c r="C80" s="12"/>
      <c r="D80" s="12"/>
      <c r="E80" s="12"/>
      <c r="F80" s="12"/>
      <c r="G80" s="12"/>
      <c r="H80" s="12"/>
      <c r="I80" s="12"/>
      <c r="V80" s="12"/>
      <c r="W80" s="12"/>
      <c r="X80" s="12"/>
      <c r="Y80" s="12"/>
      <c r="Z80" s="12"/>
      <c r="AA80" s="12"/>
      <c r="AB80" s="12"/>
      <c r="AC80" s="12"/>
      <c r="AD80" s="12"/>
      <c r="AE80" s="12"/>
      <c r="AF80" s="12"/>
    </row>
    <row r="81" spans="1:32" x14ac:dyDescent="0.2">
      <c r="A81" s="12"/>
      <c r="B81" s="12"/>
      <c r="C81" s="12"/>
      <c r="D81" s="12"/>
      <c r="E81" s="12"/>
      <c r="F81" s="12"/>
      <c r="G81" s="12"/>
      <c r="H81" s="12"/>
      <c r="I81" s="12"/>
      <c r="V81" s="12"/>
      <c r="W81" s="12"/>
      <c r="X81" s="12"/>
      <c r="Y81" s="12"/>
      <c r="Z81" s="12"/>
      <c r="AA81" s="12"/>
      <c r="AB81" s="12"/>
      <c r="AC81" s="12"/>
      <c r="AD81" s="12"/>
      <c r="AE81" s="12"/>
      <c r="AF81" s="12"/>
    </row>
    <row r="82" spans="1:32" x14ac:dyDescent="0.2">
      <c r="A82" s="12"/>
      <c r="B82" s="12"/>
      <c r="C82" s="12"/>
      <c r="D82" s="12"/>
      <c r="E82" s="12"/>
      <c r="F82" s="12"/>
      <c r="G82" s="12"/>
      <c r="H82" s="12"/>
      <c r="I82" s="12"/>
      <c r="V82" s="12"/>
      <c r="W82" s="12"/>
      <c r="X82" s="12"/>
      <c r="Y82" s="12"/>
      <c r="Z82" s="12"/>
      <c r="AA82" s="12"/>
      <c r="AB82" s="12"/>
      <c r="AC82" s="12"/>
      <c r="AD82" s="12"/>
      <c r="AE82" s="12"/>
      <c r="AF82" s="12"/>
    </row>
    <row r="83" spans="1:32" x14ac:dyDescent="0.2">
      <c r="A83" s="12"/>
      <c r="B83" s="12"/>
      <c r="C83" s="12"/>
      <c r="D83" s="12"/>
      <c r="E83" s="12"/>
      <c r="F83" s="12"/>
      <c r="G83" s="12"/>
      <c r="H83" s="12"/>
      <c r="I83" s="12"/>
      <c r="V83" s="12"/>
      <c r="W83" s="12"/>
      <c r="X83" s="12"/>
      <c r="Y83" s="12"/>
      <c r="Z83" s="12"/>
      <c r="AA83" s="12"/>
      <c r="AB83" s="12"/>
      <c r="AC83" s="12"/>
      <c r="AD83" s="12"/>
      <c r="AE83" s="12"/>
      <c r="AF83" s="12"/>
    </row>
    <row r="84" spans="1:32" x14ac:dyDescent="0.2">
      <c r="A84" s="12"/>
      <c r="B84" s="12"/>
      <c r="C84" s="12"/>
      <c r="D84" s="12"/>
      <c r="E84" s="12"/>
      <c r="F84" s="12"/>
      <c r="G84" s="12"/>
      <c r="H84" s="12"/>
      <c r="I84" s="12"/>
      <c r="V84" s="12"/>
      <c r="W84" s="12"/>
      <c r="X84" s="12"/>
      <c r="Y84" s="12"/>
      <c r="Z84" s="12"/>
      <c r="AA84" s="12"/>
      <c r="AB84" s="12"/>
      <c r="AC84" s="12"/>
      <c r="AD84" s="12"/>
      <c r="AE84" s="12"/>
      <c r="AF84" s="12"/>
    </row>
    <row r="85" spans="1:32" x14ac:dyDescent="0.2">
      <c r="A85" s="12"/>
      <c r="B85" s="12"/>
      <c r="C85" s="12"/>
      <c r="D85" s="12"/>
      <c r="E85" s="12"/>
      <c r="F85" s="12"/>
      <c r="G85" s="12"/>
      <c r="H85" s="12"/>
      <c r="I85" s="12"/>
      <c r="V85" s="12"/>
      <c r="W85" s="12"/>
      <c r="X85" s="12"/>
      <c r="Y85" s="12"/>
      <c r="Z85" s="12"/>
      <c r="AA85" s="12"/>
      <c r="AB85" s="12"/>
      <c r="AC85" s="12"/>
      <c r="AD85" s="12"/>
      <c r="AE85" s="12"/>
      <c r="AF85" s="12"/>
    </row>
    <row r="86" spans="1:32" x14ac:dyDescent="0.2">
      <c r="A86" s="12"/>
      <c r="B86" s="12"/>
      <c r="C86" s="12"/>
      <c r="D86" s="12"/>
      <c r="E86" s="12"/>
      <c r="F86" s="12"/>
      <c r="G86" s="12"/>
      <c r="H86" s="12"/>
      <c r="I86" s="12"/>
      <c r="V86" s="12"/>
      <c r="W86" s="12"/>
      <c r="X86" s="12"/>
      <c r="Y86" s="12"/>
      <c r="Z86" s="12"/>
      <c r="AA86" s="12"/>
      <c r="AB86" s="12"/>
      <c r="AC86" s="12"/>
      <c r="AD86" s="12"/>
      <c r="AE86" s="12"/>
      <c r="AF86" s="12"/>
    </row>
    <row r="87" spans="1:32" x14ac:dyDescent="0.2">
      <c r="A87" s="12"/>
      <c r="B87" s="12"/>
      <c r="C87" s="12"/>
      <c r="D87" s="12"/>
      <c r="E87" s="12"/>
      <c r="F87" s="12"/>
      <c r="G87" s="12"/>
      <c r="H87" s="12"/>
      <c r="I87" s="12"/>
      <c r="V87" s="12"/>
      <c r="W87" s="12"/>
      <c r="X87" s="12"/>
      <c r="Y87" s="12"/>
      <c r="Z87" s="12"/>
      <c r="AA87" s="12"/>
      <c r="AB87" s="12"/>
      <c r="AC87" s="12"/>
      <c r="AD87" s="12"/>
      <c r="AE87" s="12"/>
      <c r="AF87" s="12"/>
    </row>
    <row r="88" spans="1:32" x14ac:dyDescent="0.2">
      <c r="A88" s="12"/>
      <c r="B88" s="12"/>
      <c r="C88" s="12"/>
      <c r="D88" s="12"/>
      <c r="E88" s="12"/>
      <c r="F88" s="12"/>
      <c r="G88" s="12"/>
      <c r="H88" s="12"/>
      <c r="I88" s="12"/>
      <c r="V88" s="12"/>
      <c r="W88" s="12"/>
      <c r="X88" s="12"/>
      <c r="Y88" s="12"/>
      <c r="Z88" s="12"/>
      <c r="AA88" s="12"/>
      <c r="AB88" s="12"/>
      <c r="AC88" s="12"/>
      <c r="AD88" s="12"/>
      <c r="AE88" s="12"/>
      <c r="AF88" s="12"/>
    </row>
    <row r="89" spans="1:32" x14ac:dyDescent="0.2">
      <c r="A89" s="12"/>
      <c r="B89" s="12"/>
      <c r="C89" s="12"/>
      <c r="D89" s="12"/>
      <c r="E89" s="12"/>
      <c r="F89" s="12"/>
      <c r="G89" s="12"/>
      <c r="H89" s="12"/>
      <c r="I89" s="12"/>
      <c r="V89" s="12"/>
      <c r="W89" s="12"/>
      <c r="X89" s="12"/>
      <c r="Y89" s="12"/>
      <c r="Z89" s="12"/>
      <c r="AA89" s="12"/>
      <c r="AB89" s="12"/>
      <c r="AC89" s="12"/>
      <c r="AD89" s="12"/>
      <c r="AE89" s="12"/>
      <c r="AF89" s="12"/>
    </row>
    <row r="90" spans="1:32" x14ac:dyDescent="0.2">
      <c r="A90" s="12"/>
      <c r="B90" s="12"/>
      <c r="C90" s="12"/>
      <c r="D90" s="12"/>
      <c r="E90" s="12"/>
      <c r="F90" s="12"/>
      <c r="G90" s="12"/>
      <c r="H90" s="12"/>
      <c r="I90" s="12"/>
      <c r="V90" s="12"/>
      <c r="W90" s="12"/>
      <c r="X90" s="12"/>
      <c r="Y90" s="12"/>
      <c r="Z90" s="12"/>
      <c r="AA90" s="12"/>
      <c r="AB90" s="12"/>
      <c r="AC90" s="12"/>
      <c r="AD90" s="12"/>
      <c r="AE90" s="12"/>
      <c r="AF90" s="12"/>
    </row>
    <row r="91" spans="1:32" x14ac:dyDescent="0.2">
      <c r="A91" s="12"/>
      <c r="B91" s="12"/>
      <c r="C91" s="12"/>
      <c r="D91" s="12"/>
      <c r="E91" s="12"/>
      <c r="F91" s="12"/>
      <c r="G91" s="12"/>
      <c r="H91" s="12"/>
      <c r="I91" s="12"/>
      <c r="V91" s="12"/>
      <c r="W91" s="12"/>
      <c r="X91" s="12"/>
      <c r="Y91" s="12"/>
      <c r="Z91" s="12"/>
      <c r="AA91" s="12"/>
      <c r="AB91" s="12"/>
      <c r="AC91" s="12"/>
      <c r="AD91" s="12"/>
      <c r="AE91" s="12"/>
      <c r="AF91" s="12"/>
    </row>
    <row r="92" spans="1:32" x14ac:dyDescent="0.2">
      <c r="A92" s="12"/>
      <c r="B92" s="12"/>
      <c r="C92" s="12"/>
      <c r="D92" s="12"/>
      <c r="E92" s="12"/>
      <c r="F92" s="12"/>
      <c r="G92" s="12"/>
      <c r="H92" s="12"/>
      <c r="I92" s="12"/>
      <c r="V92" s="12"/>
      <c r="W92" s="12"/>
      <c r="X92" s="12"/>
      <c r="Y92" s="12"/>
      <c r="Z92" s="12"/>
      <c r="AA92" s="12"/>
      <c r="AB92" s="12"/>
      <c r="AC92" s="12"/>
      <c r="AD92" s="12"/>
      <c r="AE92" s="12"/>
      <c r="AF92" s="12"/>
    </row>
    <row r="93" spans="1:32" x14ac:dyDescent="0.2">
      <c r="A93" s="12"/>
      <c r="B93" s="12"/>
      <c r="C93" s="12"/>
      <c r="D93" s="12"/>
      <c r="E93" s="12"/>
      <c r="F93" s="12"/>
      <c r="G93" s="12"/>
      <c r="H93" s="12"/>
      <c r="I93" s="12"/>
      <c r="V93" s="12"/>
      <c r="W93" s="12"/>
      <c r="X93" s="12"/>
      <c r="Y93" s="12"/>
      <c r="Z93" s="12"/>
      <c r="AA93" s="12"/>
      <c r="AB93" s="12"/>
      <c r="AC93" s="12"/>
      <c r="AD93" s="12"/>
      <c r="AE93" s="12"/>
      <c r="AF93" s="12"/>
    </row>
    <row r="94" spans="1:32" x14ac:dyDescent="0.2">
      <c r="A94" s="12"/>
      <c r="B94" s="12"/>
      <c r="C94" s="12"/>
      <c r="D94" s="12"/>
      <c r="E94" s="12"/>
      <c r="F94" s="12"/>
      <c r="G94" s="12"/>
      <c r="H94" s="12"/>
      <c r="I94" s="12"/>
      <c r="V94" s="12"/>
      <c r="W94" s="12"/>
      <c r="X94" s="12"/>
      <c r="Y94" s="12"/>
      <c r="Z94" s="12"/>
      <c r="AA94" s="12"/>
      <c r="AB94" s="12"/>
      <c r="AC94" s="12"/>
      <c r="AD94" s="12"/>
      <c r="AE94" s="12"/>
      <c r="AF94" s="12"/>
    </row>
    <row r="95" spans="1:32" x14ac:dyDescent="0.2">
      <c r="A95" s="12"/>
      <c r="B95" s="12"/>
      <c r="C95" s="12"/>
      <c r="D95" s="12"/>
      <c r="E95" s="12"/>
      <c r="F95" s="12"/>
      <c r="G95" s="12"/>
      <c r="H95" s="12"/>
      <c r="I95" s="12"/>
      <c r="V95" s="12"/>
      <c r="W95" s="12"/>
      <c r="X95" s="12"/>
      <c r="Y95" s="12"/>
      <c r="Z95" s="12"/>
      <c r="AA95" s="12"/>
      <c r="AB95" s="12"/>
      <c r="AC95" s="12"/>
      <c r="AD95" s="12"/>
      <c r="AE95" s="12"/>
      <c r="AF95" s="12"/>
    </row>
    <row r="96" spans="1:32" x14ac:dyDescent="0.2">
      <c r="A96" s="12"/>
      <c r="B96" s="12"/>
      <c r="C96" s="12"/>
      <c r="D96" s="12"/>
      <c r="E96" s="12"/>
      <c r="F96" s="12"/>
      <c r="G96" s="12"/>
      <c r="H96" s="12"/>
      <c r="I96" s="12"/>
      <c r="V96" s="12"/>
      <c r="W96" s="12"/>
      <c r="X96" s="12"/>
      <c r="Y96" s="12"/>
      <c r="Z96" s="12"/>
      <c r="AA96" s="12"/>
      <c r="AB96" s="12"/>
      <c r="AC96" s="12"/>
      <c r="AD96" s="12"/>
      <c r="AE96" s="12"/>
      <c r="AF96" s="12"/>
    </row>
    <row r="97" spans="1:32" x14ac:dyDescent="0.2">
      <c r="A97" s="12"/>
      <c r="B97" s="12"/>
      <c r="C97" s="12"/>
      <c r="D97" s="12"/>
      <c r="E97" s="12"/>
      <c r="F97" s="12"/>
      <c r="G97" s="12"/>
      <c r="H97" s="12"/>
      <c r="I97" s="12"/>
      <c r="V97" s="12"/>
      <c r="W97" s="12"/>
      <c r="X97" s="12"/>
      <c r="Y97" s="12"/>
      <c r="Z97" s="12"/>
      <c r="AA97" s="12"/>
      <c r="AB97" s="12"/>
      <c r="AC97" s="12"/>
      <c r="AD97" s="12"/>
      <c r="AE97" s="12"/>
      <c r="AF97" s="12"/>
    </row>
    <row r="98" spans="1:32" x14ac:dyDescent="0.2">
      <c r="A98" s="12"/>
      <c r="B98" s="12"/>
      <c r="C98" s="12"/>
      <c r="D98" s="12"/>
      <c r="E98" s="12"/>
      <c r="F98" s="12"/>
      <c r="G98" s="12"/>
      <c r="H98" s="12"/>
      <c r="I98" s="12"/>
      <c r="V98" s="12"/>
      <c r="W98" s="12"/>
      <c r="X98" s="12"/>
      <c r="Y98" s="12"/>
      <c r="Z98" s="12"/>
      <c r="AA98" s="12"/>
      <c r="AB98" s="12"/>
      <c r="AC98" s="12"/>
      <c r="AD98" s="12"/>
      <c r="AE98" s="12"/>
      <c r="AF98" s="12"/>
    </row>
    <row r="99" spans="1:32" x14ac:dyDescent="0.2">
      <c r="A99" s="12"/>
      <c r="B99" s="12"/>
      <c r="C99" s="12"/>
      <c r="D99" s="12"/>
      <c r="E99" s="12"/>
      <c r="F99" s="12"/>
      <c r="G99" s="12"/>
      <c r="H99" s="12"/>
      <c r="I99" s="12"/>
      <c r="V99" s="12"/>
      <c r="W99" s="12"/>
      <c r="X99" s="12"/>
      <c r="Y99" s="12"/>
      <c r="Z99" s="12"/>
      <c r="AA99" s="12"/>
      <c r="AB99" s="12"/>
      <c r="AC99" s="12"/>
      <c r="AD99" s="12"/>
      <c r="AE99" s="12"/>
      <c r="AF99" s="12"/>
    </row>
    <row r="100" spans="1:32" x14ac:dyDescent="0.2">
      <c r="A100" s="12"/>
      <c r="B100" s="12"/>
      <c r="C100" s="12"/>
      <c r="D100" s="12"/>
      <c r="E100" s="12"/>
      <c r="F100" s="12"/>
      <c r="G100" s="12"/>
      <c r="H100" s="12"/>
      <c r="I100" s="12"/>
      <c r="V100" s="12"/>
      <c r="W100" s="12"/>
      <c r="X100" s="12"/>
      <c r="Y100" s="12"/>
      <c r="Z100" s="12"/>
      <c r="AA100" s="12"/>
      <c r="AB100" s="12"/>
      <c r="AC100" s="12"/>
      <c r="AD100" s="12"/>
      <c r="AE100" s="12"/>
      <c r="AF100" s="12"/>
    </row>
    <row r="101" spans="1:32" x14ac:dyDescent="0.2">
      <c r="A101" s="12"/>
      <c r="B101" s="12"/>
      <c r="C101" s="12"/>
      <c r="D101" s="12"/>
      <c r="E101" s="12"/>
      <c r="F101" s="12"/>
      <c r="G101" s="12"/>
      <c r="H101" s="12"/>
      <c r="I101" s="12"/>
      <c r="V101" s="12"/>
      <c r="W101" s="12"/>
      <c r="X101" s="12"/>
      <c r="Y101" s="12"/>
      <c r="Z101" s="12"/>
      <c r="AA101" s="12"/>
      <c r="AB101" s="12"/>
      <c r="AC101" s="12"/>
      <c r="AD101" s="12"/>
      <c r="AE101" s="12"/>
      <c r="AF101" s="12"/>
    </row>
    <row r="102" spans="1:32" x14ac:dyDescent="0.2">
      <c r="A102" s="12"/>
      <c r="B102" s="12"/>
      <c r="C102" s="12"/>
      <c r="D102" s="12"/>
      <c r="E102" s="12"/>
      <c r="F102" s="12"/>
      <c r="G102" s="12"/>
      <c r="H102" s="12"/>
      <c r="I102" s="12"/>
      <c r="V102" s="12"/>
      <c r="W102" s="12"/>
      <c r="X102" s="12"/>
      <c r="Y102" s="12"/>
      <c r="Z102" s="12"/>
      <c r="AA102" s="12"/>
      <c r="AB102" s="12"/>
      <c r="AC102" s="12"/>
      <c r="AD102" s="12"/>
      <c r="AE102" s="12"/>
      <c r="AF102" s="12"/>
    </row>
    <row r="103" spans="1:32" x14ac:dyDescent="0.2">
      <c r="A103" s="12"/>
      <c r="B103" s="12"/>
      <c r="C103" s="12"/>
      <c r="D103" s="12"/>
      <c r="E103" s="12"/>
      <c r="F103" s="12"/>
      <c r="G103" s="12"/>
      <c r="H103" s="12"/>
      <c r="I103" s="12"/>
      <c r="V103" s="12"/>
      <c r="W103" s="12"/>
      <c r="X103" s="12"/>
      <c r="Y103" s="12"/>
      <c r="Z103" s="12"/>
      <c r="AA103" s="12"/>
      <c r="AB103" s="12"/>
      <c r="AC103" s="12"/>
      <c r="AD103" s="12"/>
      <c r="AE103" s="12"/>
      <c r="AF103" s="12"/>
    </row>
    <row r="104" spans="1:32" x14ac:dyDescent="0.2">
      <c r="A104" s="12"/>
      <c r="B104" s="12"/>
      <c r="C104" s="12"/>
      <c r="D104" s="12"/>
      <c r="E104" s="12"/>
      <c r="F104" s="12"/>
      <c r="G104" s="12"/>
      <c r="H104" s="12"/>
      <c r="I104" s="12"/>
      <c r="V104" s="12"/>
      <c r="W104" s="12"/>
      <c r="X104" s="12"/>
      <c r="Y104" s="12"/>
      <c r="Z104" s="12"/>
      <c r="AA104" s="12"/>
      <c r="AB104" s="12"/>
      <c r="AC104" s="12"/>
      <c r="AD104" s="12"/>
      <c r="AE104" s="12"/>
      <c r="AF104" s="12"/>
    </row>
    <row r="105" spans="1:32" x14ac:dyDescent="0.2">
      <c r="A105" s="12"/>
      <c r="B105" s="12"/>
      <c r="C105" s="12"/>
      <c r="D105" s="12"/>
      <c r="E105" s="12"/>
      <c r="F105" s="12"/>
      <c r="G105" s="12"/>
      <c r="H105" s="12"/>
      <c r="I105" s="12"/>
      <c r="V105" s="12"/>
      <c r="W105" s="12"/>
      <c r="X105" s="12"/>
      <c r="Y105" s="12"/>
      <c r="Z105" s="12"/>
      <c r="AA105" s="12"/>
      <c r="AB105" s="12"/>
      <c r="AC105" s="12"/>
      <c r="AD105" s="12"/>
      <c r="AE105" s="12"/>
      <c r="AF105" s="12"/>
    </row>
    <row r="106" spans="1:32" x14ac:dyDescent="0.2">
      <c r="A106" s="12"/>
      <c r="B106" s="12"/>
      <c r="C106" s="12"/>
      <c r="D106" s="12"/>
      <c r="E106" s="12"/>
      <c r="F106" s="12"/>
      <c r="G106" s="12"/>
      <c r="H106" s="12"/>
      <c r="I106" s="12"/>
      <c r="V106" s="12"/>
      <c r="W106" s="12"/>
      <c r="X106" s="12"/>
      <c r="Y106" s="12"/>
      <c r="Z106" s="12"/>
      <c r="AA106" s="12"/>
      <c r="AB106" s="12"/>
      <c r="AC106" s="12"/>
      <c r="AD106" s="12"/>
      <c r="AE106" s="12"/>
      <c r="AF106" s="12"/>
    </row>
    <row r="107" spans="1:32" x14ac:dyDescent="0.2">
      <c r="A107" s="12"/>
      <c r="B107" s="12"/>
      <c r="C107" s="12"/>
      <c r="D107" s="12"/>
      <c r="E107" s="12"/>
      <c r="F107" s="12"/>
      <c r="G107" s="12"/>
      <c r="H107" s="12"/>
      <c r="I107" s="12"/>
      <c r="V107" s="12"/>
      <c r="W107" s="12"/>
      <c r="X107" s="12"/>
      <c r="Y107" s="12"/>
      <c r="Z107" s="12"/>
      <c r="AA107" s="12"/>
      <c r="AB107" s="12"/>
      <c r="AC107" s="12"/>
      <c r="AD107" s="12"/>
      <c r="AE107" s="12"/>
      <c r="AF107" s="12"/>
    </row>
    <row r="108" spans="1:32" x14ac:dyDescent="0.2">
      <c r="A108" s="12"/>
      <c r="B108" s="12"/>
      <c r="C108" s="12"/>
      <c r="D108" s="12"/>
      <c r="E108" s="12"/>
      <c r="F108" s="12"/>
      <c r="G108" s="12"/>
      <c r="H108" s="12"/>
      <c r="I108" s="12"/>
      <c r="V108" s="12"/>
      <c r="W108" s="12"/>
      <c r="X108" s="12"/>
      <c r="Y108" s="12"/>
      <c r="Z108" s="12"/>
      <c r="AA108" s="12"/>
      <c r="AB108" s="12"/>
      <c r="AC108" s="12"/>
      <c r="AD108" s="12"/>
      <c r="AE108" s="12"/>
      <c r="AF108" s="12"/>
    </row>
    <row r="109" spans="1:32" x14ac:dyDescent="0.2">
      <c r="A109" s="12"/>
      <c r="B109" s="12"/>
      <c r="C109" s="12"/>
      <c r="D109" s="12"/>
      <c r="E109" s="12"/>
      <c r="F109" s="12"/>
      <c r="G109" s="12"/>
      <c r="H109" s="12"/>
      <c r="I109" s="12"/>
      <c r="V109" s="12"/>
      <c r="W109" s="12"/>
      <c r="X109" s="12"/>
      <c r="Y109" s="12"/>
      <c r="Z109" s="12"/>
      <c r="AA109" s="12"/>
      <c r="AB109" s="12"/>
      <c r="AC109" s="12"/>
      <c r="AD109" s="12"/>
      <c r="AE109" s="12"/>
      <c r="AF109" s="12"/>
    </row>
    <row r="110" spans="1:32" x14ac:dyDescent="0.2">
      <c r="A110" s="12"/>
      <c r="B110" s="12"/>
      <c r="C110" s="12"/>
      <c r="D110" s="12"/>
      <c r="E110" s="12"/>
      <c r="F110" s="12"/>
      <c r="G110" s="12"/>
      <c r="H110" s="12"/>
      <c r="I110" s="12"/>
      <c r="V110" s="12"/>
      <c r="W110" s="12"/>
      <c r="X110" s="12"/>
      <c r="Y110" s="12"/>
      <c r="Z110" s="12"/>
      <c r="AA110" s="12"/>
      <c r="AB110" s="12"/>
      <c r="AC110" s="12"/>
      <c r="AD110" s="12"/>
      <c r="AE110" s="12"/>
      <c r="AF110" s="12"/>
    </row>
    <row r="111" spans="1:32" x14ac:dyDescent="0.2">
      <c r="A111" s="12"/>
      <c r="B111" s="12"/>
      <c r="C111" s="12"/>
      <c r="D111" s="12"/>
      <c r="E111" s="12"/>
      <c r="F111" s="12"/>
      <c r="G111" s="12"/>
      <c r="H111" s="12"/>
      <c r="I111" s="12"/>
      <c r="V111" s="12"/>
      <c r="W111" s="12"/>
      <c r="X111" s="12"/>
      <c r="Y111" s="12"/>
      <c r="Z111" s="12"/>
      <c r="AA111" s="12"/>
      <c r="AB111" s="12"/>
      <c r="AC111" s="12"/>
      <c r="AD111" s="12"/>
      <c r="AE111" s="12"/>
      <c r="AF111" s="12"/>
    </row>
    <row r="112" spans="1:32" x14ac:dyDescent="0.2">
      <c r="A112" s="12"/>
      <c r="B112" s="12"/>
      <c r="C112" s="12"/>
      <c r="D112" s="12"/>
      <c r="E112" s="12"/>
      <c r="F112" s="12"/>
      <c r="G112" s="12"/>
      <c r="H112" s="12"/>
      <c r="I112" s="12"/>
      <c r="V112" s="12"/>
      <c r="W112" s="12"/>
      <c r="X112" s="12"/>
      <c r="Y112" s="12"/>
      <c r="Z112" s="12"/>
      <c r="AA112" s="12"/>
      <c r="AB112" s="12"/>
      <c r="AC112" s="12"/>
      <c r="AD112" s="12"/>
      <c r="AE112" s="12"/>
      <c r="AF112" s="12"/>
    </row>
    <row r="113" spans="1:32" x14ac:dyDescent="0.2">
      <c r="A113" s="12"/>
      <c r="B113" s="12"/>
      <c r="C113" s="12"/>
      <c r="D113" s="12"/>
      <c r="E113" s="12"/>
      <c r="F113" s="12"/>
      <c r="G113" s="12"/>
      <c r="H113" s="12"/>
      <c r="I113" s="12"/>
      <c r="V113" s="12"/>
      <c r="W113" s="12"/>
      <c r="X113" s="12"/>
      <c r="Y113" s="12"/>
      <c r="Z113" s="12"/>
      <c r="AA113" s="12"/>
      <c r="AB113" s="12"/>
      <c r="AC113" s="12"/>
      <c r="AD113" s="12"/>
      <c r="AE113" s="12"/>
      <c r="AF113" s="12"/>
    </row>
    <row r="114" spans="1:32" x14ac:dyDescent="0.2">
      <c r="A114" s="12"/>
      <c r="B114" s="12"/>
      <c r="C114" s="12"/>
      <c r="D114" s="12"/>
      <c r="E114" s="12"/>
      <c r="F114" s="12"/>
      <c r="G114" s="12"/>
      <c r="H114" s="12"/>
      <c r="I114" s="12"/>
      <c r="V114" s="12"/>
      <c r="W114" s="12"/>
      <c r="X114" s="12"/>
      <c r="Y114" s="12"/>
      <c r="Z114" s="12"/>
      <c r="AA114" s="12"/>
      <c r="AB114" s="12"/>
      <c r="AC114" s="12"/>
      <c r="AD114" s="12"/>
      <c r="AE114" s="12"/>
      <c r="AF114" s="12"/>
    </row>
    <row r="115" spans="1:32" x14ac:dyDescent="0.2">
      <c r="A115" s="12"/>
      <c r="B115" s="12"/>
      <c r="C115" s="12"/>
      <c r="D115" s="12"/>
      <c r="E115" s="12"/>
      <c r="F115" s="12"/>
      <c r="G115" s="12"/>
      <c r="H115" s="12"/>
      <c r="I115" s="12"/>
      <c r="V115" s="12"/>
      <c r="W115" s="12"/>
      <c r="X115" s="12"/>
      <c r="Y115" s="12"/>
      <c r="Z115" s="12"/>
      <c r="AA115" s="12"/>
      <c r="AB115" s="12"/>
      <c r="AC115" s="12"/>
      <c r="AD115" s="12"/>
      <c r="AE115" s="12"/>
      <c r="AF115" s="12"/>
    </row>
    <row r="116" spans="1:32" x14ac:dyDescent="0.2">
      <c r="A116" s="12"/>
      <c r="B116" s="12"/>
      <c r="C116" s="12"/>
      <c r="D116" s="12"/>
      <c r="E116" s="12"/>
      <c r="F116" s="12"/>
      <c r="G116" s="12"/>
      <c r="H116" s="12"/>
      <c r="I116" s="12"/>
      <c r="V116" s="12"/>
      <c r="W116" s="12"/>
      <c r="X116" s="12"/>
      <c r="Y116" s="12"/>
      <c r="Z116" s="12"/>
      <c r="AA116" s="12"/>
      <c r="AB116" s="12"/>
      <c r="AC116" s="12"/>
      <c r="AD116" s="12"/>
      <c r="AE116" s="12"/>
      <c r="AF116" s="12"/>
    </row>
    <row r="117" spans="1:32" x14ac:dyDescent="0.2">
      <c r="A117" s="12"/>
      <c r="B117" s="12"/>
      <c r="C117" s="12"/>
      <c r="D117" s="12"/>
      <c r="E117" s="12"/>
      <c r="F117" s="12"/>
      <c r="G117" s="12"/>
      <c r="H117" s="12"/>
      <c r="I117" s="12"/>
      <c r="V117" s="12"/>
      <c r="W117" s="12"/>
      <c r="X117" s="12"/>
      <c r="Y117" s="12"/>
      <c r="Z117" s="12"/>
      <c r="AA117" s="12"/>
      <c r="AB117" s="12"/>
      <c r="AC117" s="12"/>
      <c r="AD117" s="12"/>
      <c r="AE117" s="12"/>
      <c r="AF117" s="12"/>
    </row>
    <row r="118" spans="1:32" x14ac:dyDescent="0.2">
      <c r="A118" s="12"/>
      <c r="B118" s="12"/>
      <c r="C118" s="12"/>
      <c r="D118" s="12"/>
      <c r="E118" s="12"/>
      <c r="F118" s="12"/>
      <c r="G118" s="12"/>
      <c r="H118" s="12"/>
      <c r="I118" s="12"/>
      <c r="V118" s="12"/>
      <c r="W118" s="12"/>
      <c r="X118" s="12"/>
      <c r="Y118" s="12"/>
      <c r="Z118" s="12"/>
      <c r="AA118" s="12"/>
      <c r="AB118" s="12"/>
      <c r="AC118" s="12"/>
      <c r="AD118" s="12"/>
      <c r="AE118" s="12"/>
      <c r="AF118" s="12"/>
    </row>
    <row r="119" spans="1:32" x14ac:dyDescent="0.2">
      <c r="A119" s="12"/>
      <c r="B119" s="12"/>
      <c r="C119" s="12"/>
      <c r="D119" s="12"/>
      <c r="E119" s="12"/>
      <c r="F119" s="12"/>
      <c r="G119" s="12"/>
      <c r="H119" s="12"/>
      <c r="I119" s="12"/>
      <c r="V119" s="12"/>
      <c r="W119" s="12"/>
      <c r="X119" s="12"/>
      <c r="Y119" s="12"/>
      <c r="Z119" s="12"/>
      <c r="AA119" s="12"/>
      <c r="AB119" s="12"/>
      <c r="AC119" s="12"/>
      <c r="AD119" s="12"/>
      <c r="AE119" s="12"/>
      <c r="AF119" s="12"/>
    </row>
    <row r="120" spans="1:32" x14ac:dyDescent="0.2">
      <c r="A120" s="12"/>
      <c r="B120" s="12"/>
      <c r="C120" s="12"/>
      <c r="D120" s="12"/>
      <c r="E120" s="12"/>
      <c r="F120" s="12"/>
      <c r="G120" s="12"/>
      <c r="H120" s="12"/>
      <c r="I120" s="12"/>
      <c r="V120" s="12"/>
      <c r="W120" s="12"/>
      <c r="X120" s="12"/>
      <c r="Y120" s="12"/>
      <c r="Z120" s="12"/>
      <c r="AA120" s="12"/>
      <c r="AB120" s="12"/>
      <c r="AC120" s="12"/>
      <c r="AD120" s="12"/>
      <c r="AE120" s="12"/>
      <c r="AF120" s="12"/>
    </row>
    <row r="121" spans="1:32" x14ac:dyDescent="0.2">
      <c r="A121" s="12"/>
      <c r="B121" s="12"/>
      <c r="C121" s="12"/>
      <c r="D121" s="12"/>
      <c r="E121" s="12"/>
      <c r="F121" s="12"/>
      <c r="G121" s="12"/>
      <c r="H121" s="12"/>
      <c r="I121" s="12"/>
      <c r="V121" s="12"/>
      <c r="W121" s="12"/>
      <c r="X121" s="12"/>
      <c r="Y121" s="12"/>
      <c r="Z121" s="12"/>
      <c r="AA121" s="12"/>
      <c r="AB121" s="12"/>
      <c r="AC121" s="12"/>
      <c r="AD121" s="12"/>
      <c r="AE121" s="12"/>
      <c r="AF121" s="12"/>
    </row>
    <row r="122" spans="1:32" x14ac:dyDescent="0.2">
      <c r="A122" s="12"/>
      <c r="B122" s="12"/>
      <c r="C122" s="12"/>
      <c r="D122" s="12"/>
      <c r="E122" s="12"/>
      <c r="F122" s="12"/>
      <c r="G122" s="12"/>
      <c r="H122" s="12"/>
      <c r="I122" s="12"/>
      <c r="V122" s="12"/>
      <c r="W122" s="12"/>
      <c r="X122" s="12"/>
      <c r="Y122" s="12"/>
      <c r="Z122" s="12"/>
      <c r="AA122" s="12"/>
      <c r="AB122" s="12"/>
      <c r="AC122" s="12"/>
      <c r="AD122" s="12"/>
      <c r="AE122" s="12"/>
      <c r="AF122" s="12"/>
    </row>
    <row r="123" spans="1:32" x14ac:dyDescent="0.2">
      <c r="A123" s="12"/>
      <c r="B123" s="12"/>
      <c r="C123" s="12"/>
      <c r="D123" s="12"/>
      <c r="E123" s="12"/>
      <c r="F123" s="12"/>
      <c r="G123" s="12"/>
      <c r="H123" s="12"/>
      <c r="I123" s="12"/>
      <c r="V123" s="12"/>
      <c r="W123" s="12"/>
      <c r="X123" s="12"/>
      <c r="Y123" s="12"/>
      <c r="Z123" s="12"/>
      <c r="AA123" s="12"/>
      <c r="AB123" s="12"/>
      <c r="AC123" s="12"/>
      <c r="AD123" s="12"/>
      <c r="AE123" s="12"/>
      <c r="AF123" s="12"/>
    </row>
    <row r="124" spans="1:32" x14ac:dyDescent="0.2">
      <c r="A124" s="12"/>
      <c r="B124" s="12"/>
      <c r="C124" s="12"/>
      <c r="D124" s="12"/>
      <c r="E124" s="12"/>
      <c r="F124" s="12"/>
      <c r="G124" s="12"/>
      <c r="H124" s="12"/>
      <c r="I124" s="12"/>
      <c r="V124" s="12"/>
      <c r="W124" s="12"/>
      <c r="X124" s="12"/>
      <c r="Y124" s="12"/>
      <c r="Z124" s="12"/>
      <c r="AA124" s="12"/>
      <c r="AB124" s="12"/>
      <c r="AC124" s="12"/>
      <c r="AD124" s="12"/>
      <c r="AE124" s="12"/>
      <c r="AF124" s="12"/>
    </row>
    <row r="125" spans="1:32" x14ac:dyDescent="0.2">
      <c r="A125" s="12"/>
      <c r="B125" s="12"/>
      <c r="C125" s="12"/>
      <c r="D125" s="12"/>
      <c r="E125" s="12"/>
      <c r="F125" s="12"/>
      <c r="G125" s="12"/>
      <c r="H125" s="12"/>
      <c r="I125" s="12"/>
      <c r="V125" s="12"/>
      <c r="W125" s="12"/>
      <c r="X125" s="12"/>
      <c r="Y125" s="12"/>
      <c r="Z125" s="12"/>
      <c r="AA125" s="12"/>
      <c r="AB125" s="12"/>
      <c r="AC125" s="12"/>
      <c r="AD125" s="12"/>
      <c r="AE125" s="12"/>
      <c r="AF125" s="12"/>
    </row>
    <row r="126" spans="1:32" x14ac:dyDescent="0.2">
      <c r="A126" s="12"/>
      <c r="B126" s="12"/>
      <c r="C126" s="12"/>
      <c r="D126" s="12"/>
      <c r="E126" s="12"/>
      <c r="F126" s="12"/>
      <c r="G126" s="12"/>
      <c r="H126" s="12"/>
      <c r="I126" s="12"/>
      <c r="V126" s="12"/>
      <c r="W126" s="12"/>
      <c r="X126" s="12"/>
      <c r="Y126" s="12"/>
      <c r="Z126" s="12"/>
      <c r="AA126" s="12"/>
      <c r="AB126" s="12"/>
      <c r="AC126" s="12"/>
      <c r="AD126" s="12"/>
      <c r="AE126" s="12"/>
      <c r="AF126" s="12"/>
    </row>
    <row r="127" spans="1:32" x14ac:dyDescent="0.2">
      <c r="A127" s="12"/>
      <c r="B127" s="12"/>
      <c r="C127" s="12"/>
      <c r="D127" s="12"/>
      <c r="E127" s="12"/>
      <c r="F127" s="12"/>
      <c r="G127" s="12"/>
      <c r="H127" s="12"/>
      <c r="I127" s="12"/>
      <c r="V127" s="12"/>
      <c r="W127" s="12"/>
      <c r="X127" s="12"/>
      <c r="Y127" s="12"/>
      <c r="Z127" s="12"/>
      <c r="AA127" s="12"/>
      <c r="AB127" s="12"/>
      <c r="AC127" s="12"/>
      <c r="AD127" s="12"/>
      <c r="AE127" s="12"/>
      <c r="AF127" s="12"/>
    </row>
    <row r="128" spans="1:32" x14ac:dyDescent="0.2">
      <c r="A128" s="12"/>
      <c r="B128" s="12"/>
      <c r="C128" s="12"/>
      <c r="D128" s="12"/>
      <c r="E128" s="12"/>
      <c r="F128" s="12"/>
      <c r="G128" s="12"/>
      <c r="H128" s="12"/>
      <c r="I128" s="12"/>
      <c r="V128" s="12"/>
      <c r="W128" s="12"/>
      <c r="X128" s="12"/>
      <c r="Y128" s="12"/>
      <c r="Z128" s="12"/>
      <c r="AA128" s="12"/>
      <c r="AB128" s="12"/>
      <c r="AC128" s="12"/>
      <c r="AD128" s="12"/>
      <c r="AE128" s="12"/>
      <c r="AF128" s="12"/>
    </row>
    <row r="129" spans="1:32" x14ac:dyDescent="0.2">
      <c r="A129" s="12"/>
      <c r="B129" s="12"/>
      <c r="C129" s="12"/>
      <c r="D129" s="12"/>
      <c r="E129" s="12"/>
      <c r="F129" s="12"/>
      <c r="G129" s="12"/>
      <c r="H129" s="12"/>
      <c r="I129" s="12"/>
      <c r="V129" s="12"/>
      <c r="W129" s="12"/>
      <c r="X129" s="12"/>
      <c r="Y129" s="12"/>
      <c r="Z129" s="12"/>
      <c r="AA129" s="12"/>
      <c r="AB129" s="12"/>
      <c r="AC129" s="12"/>
      <c r="AD129" s="12"/>
      <c r="AE129" s="12"/>
      <c r="AF129" s="12"/>
    </row>
    <row r="130" spans="1:32" x14ac:dyDescent="0.2">
      <c r="A130" s="12"/>
      <c r="B130" s="12"/>
      <c r="C130" s="12"/>
      <c r="D130" s="12"/>
      <c r="E130" s="12"/>
      <c r="F130" s="12"/>
      <c r="G130" s="12"/>
      <c r="H130" s="12"/>
      <c r="I130" s="12"/>
      <c r="V130" s="12"/>
      <c r="W130" s="12"/>
      <c r="X130" s="12"/>
      <c r="Y130" s="12"/>
      <c r="Z130" s="12"/>
      <c r="AA130" s="12"/>
      <c r="AB130" s="12"/>
      <c r="AC130" s="12"/>
      <c r="AD130" s="12"/>
      <c r="AE130" s="12"/>
      <c r="AF130" s="12"/>
    </row>
    <row r="131" spans="1:32" x14ac:dyDescent="0.2">
      <c r="A131" s="12"/>
      <c r="B131" s="12"/>
      <c r="C131" s="12"/>
      <c r="D131" s="12"/>
      <c r="E131" s="12"/>
      <c r="F131" s="12"/>
      <c r="G131" s="12"/>
      <c r="H131" s="12"/>
      <c r="I131" s="12"/>
      <c r="V131" s="12"/>
      <c r="W131" s="12"/>
      <c r="X131" s="12"/>
      <c r="Y131" s="12"/>
      <c r="Z131" s="12"/>
      <c r="AA131" s="12"/>
      <c r="AB131" s="12"/>
      <c r="AC131" s="12"/>
      <c r="AD131" s="12"/>
      <c r="AE131" s="12"/>
      <c r="AF131" s="12"/>
    </row>
    <row r="132" spans="1:32" x14ac:dyDescent="0.2">
      <c r="A132" s="12"/>
      <c r="B132" s="12"/>
      <c r="C132" s="12"/>
      <c r="D132" s="12"/>
      <c r="E132" s="12"/>
      <c r="F132" s="12"/>
      <c r="G132" s="12"/>
      <c r="H132" s="12"/>
      <c r="I132" s="12"/>
      <c r="V132" s="12"/>
      <c r="W132" s="12"/>
      <c r="X132" s="12"/>
      <c r="Y132" s="12"/>
      <c r="Z132" s="12"/>
      <c r="AA132" s="12"/>
      <c r="AB132" s="12"/>
      <c r="AC132" s="12"/>
      <c r="AD132" s="12"/>
      <c r="AE132" s="12"/>
      <c r="AF132" s="12"/>
    </row>
    <row r="133" spans="1:32" x14ac:dyDescent="0.2">
      <c r="A133" s="12"/>
      <c r="B133" s="12"/>
      <c r="C133" s="12"/>
      <c r="D133" s="12"/>
      <c r="E133" s="12"/>
      <c r="F133" s="12"/>
      <c r="G133" s="12"/>
      <c r="H133" s="12"/>
      <c r="I133" s="12"/>
      <c r="V133" s="12"/>
      <c r="W133" s="12"/>
      <c r="X133" s="12"/>
      <c r="Y133" s="12"/>
      <c r="Z133" s="12"/>
      <c r="AA133" s="12"/>
      <c r="AB133" s="12"/>
      <c r="AC133" s="12"/>
      <c r="AD133" s="12"/>
      <c r="AE133" s="12"/>
      <c r="AF133" s="12"/>
    </row>
    <row r="134" spans="1:32" x14ac:dyDescent="0.2">
      <c r="A134" s="12"/>
      <c r="B134" s="12"/>
      <c r="C134" s="12"/>
      <c r="D134" s="12"/>
      <c r="E134" s="12"/>
      <c r="F134" s="12"/>
      <c r="G134" s="12"/>
      <c r="H134" s="12"/>
      <c r="I134" s="12"/>
      <c r="V134" s="12"/>
      <c r="W134" s="12"/>
      <c r="X134" s="12"/>
      <c r="Y134" s="12"/>
      <c r="Z134" s="12"/>
      <c r="AA134" s="12"/>
      <c r="AB134" s="12"/>
      <c r="AC134" s="12"/>
      <c r="AD134" s="12"/>
      <c r="AE134" s="12"/>
      <c r="AF134" s="12"/>
    </row>
    <row r="135" spans="1:32" x14ac:dyDescent="0.2">
      <c r="A135" s="12"/>
      <c r="B135" s="12"/>
      <c r="C135" s="12"/>
      <c r="D135" s="12"/>
      <c r="E135" s="12"/>
      <c r="F135" s="12"/>
      <c r="G135" s="12"/>
      <c r="H135" s="12"/>
      <c r="I135" s="12"/>
      <c r="V135" s="12"/>
      <c r="W135" s="12"/>
      <c r="X135" s="12"/>
      <c r="Y135" s="12"/>
      <c r="Z135" s="12"/>
      <c r="AA135" s="12"/>
      <c r="AB135" s="12"/>
      <c r="AC135" s="12"/>
      <c r="AD135" s="12"/>
      <c r="AE135" s="12"/>
      <c r="AF135" s="12"/>
    </row>
    <row r="136" spans="1:32" x14ac:dyDescent="0.2">
      <c r="A136" s="12"/>
      <c r="B136" s="12"/>
      <c r="C136" s="12"/>
      <c r="D136" s="12"/>
      <c r="E136" s="12"/>
      <c r="F136" s="12"/>
      <c r="G136" s="12"/>
      <c r="H136" s="12"/>
      <c r="I136" s="12"/>
      <c r="V136" s="12"/>
      <c r="W136" s="12"/>
      <c r="X136" s="12"/>
      <c r="Y136" s="12"/>
      <c r="Z136" s="12"/>
      <c r="AA136" s="12"/>
      <c r="AB136" s="12"/>
      <c r="AC136" s="12"/>
      <c r="AD136" s="12"/>
      <c r="AE136" s="12"/>
      <c r="AF136" s="12"/>
    </row>
    <row r="137" spans="1:32" x14ac:dyDescent="0.2">
      <c r="A137" s="12"/>
      <c r="B137" s="12"/>
      <c r="C137" s="12"/>
      <c r="D137" s="12"/>
      <c r="E137" s="12"/>
      <c r="F137" s="12"/>
      <c r="G137" s="12"/>
      <c r="H137" s="12"/>
      <c r="I137" s="12"/>
      <c r="V137" s="12"/>
      <c r="W137" s="12"/>
      <c r="X137" s="12"/>
      <c r="Y137" s="12"/>
      <c r="Z137" s="12"/>
      <c r="AA137" s="12"/>
      <c r="AB137" s="12"/>
      <c r="AC137" s="12"/>
      <c r="AD137" s="12"/>
      <c r="AE137" s="12"/>
      <c r="AF137" s="12"/>
    </row>
    <row r="138" spans="1:32" x14ac:dyDescent="0.2">
      <c r="A138" s="12"/>
      <c r="B138" s="12"/>
      <c r="C138" s="12"/>
      <c r="D138" s="12"/>
      <c r="E138" s="12"/>
      <c r="F138" s="12"/>
      <c r="G138" s="12"/>
      <c r="H138" s="12"/>
      <c r="I138" s="12"/>
      <c r="V138" s="12"/>
      <c r="W138" s="12"/>
      <c r="X138" s="12"/>
      <c r="Y138" s="12"/>
      <c r="Z138" s="12"/>
      <c r="AA138" s="12"/>
      <c r="AB138" s="12"/>
      <c r="AC138" s="12"/>
      <c r="AD138" s="12"/>
      <c r="AE138" s="12"/>
      <c r="AF138" s="12"/>
    </row>
    <row r="139" spans="1:32" x14ac:dyDescent="0.2">
      <c r="A139" s="12"/>
      <c r="B139" s="12"/>
      <c r="C139" s="12"/>
      <c r="D139" s="12"/>
      <c r="E139" s="12"/>
      <c r="F139" s="12"/>
      <c r="G139" s="12"/>
      <c r="H139" s="12"/>
      <c r="I139" s="12"/>
      <c r="V139" s="12"/>
      <c r="W139" s="12"/>
      <c r="X139" s="12"/>
      <c r="Y139" s="12"/>
      <c r="Z139" s="12"/>
      <c r="AA139" s="12"/>
      <c r="AB139" s="12"/>
      <c r="AC139" s="12"/>
      <c r="AD139" s="12"/>
      <c r="AE139" s="12"/>
      <c r="AF139" s="12"/>
    </row>
    <row r="140" spans="1:32" x14ac:dyDescent="0.2">
      <c r="A140" s="12"/>
      <c r="B140" s="12"/>
      <c r="C140" s="12"/>
      <c r="D140" s="12"/>
      <c r="E140" s="12"/>
      <c r="F140" s="12"/>
      <c r="G140" s="12"/>
      <c r="H140" s="12"/>
      <c r="I140" s="12"/>
      <c r="V140" s="12"/>
      <c r="W140" s="12"/>
      <c r="X140" s="12"/>
      <c r="Y140" s="12"/>
      <c r="Z140" s="12"/>
      <c r="AA140" s="12"/>
      <c r="AB140" s="12"/>
      <c r="AC140" s="12"/>
      <c r="AD140" s="12"/>
      <c r="AE140" s="12"/>
      <c r="AF140" s="12"/>
    </row>
    <row r="141" spans="1:32" x14ac:dyDescent="0.2">
      <c r="A141" s="12"/>
      <c r="B141" s="12"/>
      <c r="C141" s="12"/>
      <c r="D141" s="12"/>
      <c r="E141" s="12"/>
      <c r="F141" s="12"/>
      <c r="G141" s="12"/>
      <c r="H141" s="12"/>
      <c r="I141" s="12"/>
    </row>
    <row r="142" spans="1:32" x14ac:dyDescent="0.2">
      <c r="A142" s="12"/>
      <c r="B142" s="12"/>
      <c r="C142" s="12"/>
      <c r="D142" s="12"/>
      <c r="E142" s="12"/>
      <c r="F142" s="12"/>
      <c r="G142" s="12"/>
      <c r="H142" s="12"/>
      <c r="I142" s="12"/>
    </row>
    <row r="143" spans="1:32" x14ac:dyDescent="0.2">
      <c r="A143" s="12"/>
      <c r="B143" s="12"/>
      <c r="C143" s="12"/>
      <c r="D143" s="12"/>
      <c r="E143" s="12"/>
      <c r="F143" s="12"/>
      <c r="G143" s="12"/>
      <c r="H143" s="12"/>
      <c r="I143" s="12"/>
    </row>
    <row r="144" spans="1:32" x14ac:dyDescent="0.2">
      <c r="A144" s="12"/>
      <c r="B144" s="12"/>
      <c r="C144" s="12"/>
      <c r="D144" s="12"/>
      <c r="E144" s="12"/>
      <c r="F144" s="12"/>
      <c r="G144" s="12"/>
      <c r="H144" s="12"/>
      <c r="I144" s="12"/>
    </row>
    <row r="145" spans="1:9" x14ac:dyDescent="0.2">
      <c r="A145" s="12"/>
      <c r="B145" s="12"/>
      <c r="C145" s="12"/>
      <c r="D145" s="12"/>
      <c r="E145" s="12"/>
      <c r="F145" s="12"/>
      <c r="G145" s="12"/>
      <c r="H145" s="12"/>
      <c r="I145" s="12"/>
    </row>
    <row r="146" spans="1:9" x14ac:dyDescent="0.2">
      <c r="A146" s="12"/>
      <c r="B146" s="12"/>
      <c r="C146" s="12"/>
      <c r="D146" s="12"/>
      <c r="E146" s="12"/>
      <c r="F146" s="12"/>
      <c r="G146" s="12"/>
      <c r="H146" s="12"/>
      <c r="I146" s="12"/>
    </row>
    <row r="147" spans="1:9" x14ac:dyDescent="0.2">
      <c r="A147" s="12"/>
      <c r="B147" s="12"/>
      <c r="C147" s="12"/>
      <c r="D147" s="12"/>
      <c r="E147" s="12"/>
      <c r="F147" s="12"/>
      <c r="G147" s="12"/>
      <c r="H147" s="12"/>
      <c r="I147" s="12"/>
    </row>
    <row r="148" spans="1:9" x14ac:dyDescent="0.2">
      <c r="A148" s="12"/>
      <c r="B148" s="12"/>
      <c r="C148" s="12"/>
      <c r="D148" s="12"/>
      <c r="E148" s="12"/>
      <c r="F148" s="12"/>
      <c r="G148" s="12"/>
      <c r="H148" s="12"/>
      <c r="I148" s="12"/>
    </row>
    <row r="149" spans="1:9" x14ac:dyDescent="0.2">
      <c r="A149" s="12"/>
      <c r="B149" s="12"/>
      <c r="C149" s="12"/>
      <c r="D149" s="12"/>
      <c r="E149" s="12"/>
      <c r="F149" s="12"/>
      <c r="G149" s="12"/>
      <c r="H149" s="12"/>
      <c r="I149" s="12"/>
    </row>
    <row r="150" spans="1:9" x14ac:dyDescent="0.2">
      <c r="A150" s="12"/>
      <c r="B150" s="12"/>
      <c r="C150" s="12"/>
      <c r="D150" s="12"/>
      <c r="E150" s="12"/>
      <c r="F150" s="12"/>
      <c r="G150" s="12"/>
      <c r="H150" s="12"/>
      <c r="I150" s="12"/>
    </row>
  </sheetData>
  <mergeCells count="31">
    <mergeCell ref="T10:U10"/>
    <mergeCell ref="J19:K22"/>
    <mergeCell ref="L19:M22"/>
    <mergeCell ref="J24:K24"/>
    <mergeCell ref="L24:M24"/>
    <mergeCell ref="N10:Q67"/>
    <mergeCell ref="J30:M71"/>
    <mergeCell ref="R30:U75"/>
    <mergeCell ref="T26:U29"/>
    <mergeCell ref="R10:S10"/>
    <mergeCell ref="R12:S15"/>
    <mergeCell ref="R17:S17"/>
    <mergeCell ref="R19:S22"/>
    <mergeCell ref="R24:S24"/>
    <mergeCell ref="R26:S29"/>
    <mergeCell ref="C1:I10"/>
    <mergeCell ref="J26:K29"/>
    <mergeCell ref="L26:M29"/>
    <mergeCell ref="J10:K10"/>
    <mergeCell ref="L10:M10"/>
    <mergeCell ref="J12:K15"/>
    <mergeCell ref="L12:M15"/>
    <mergeCell ref="J17:K17"/>
    <mergeCell ref="L17:M17"/>
    <mergeCell ref="A11:I150"/>
    <mergeCell ref="J1:AN9"/>
    <mergeCell ref="V10:AF140"/>
    <mergeCell ref="T12:U15"/>
    <mergeCell ref="T17:U17"/>
    <mergeCell ref="T19:U22"/>
    <mergeCell ref="T24:U24"/>
  </mergeCells>
  <phoneticPr fontId="6" type="noConversion"/>
  <pageMargins left="0.7" right="0.7" top="0.75" bottom="0.75" header="0.3" footer="0.3"/>
  <pageSetup orientation="portrait" horizontalDpi="300" verticalDpi="300" r:id="rId1"/>
  <drawing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A4CFAA-C1BA-4B3F-93E4-3E873A601F40}">
  <dimension ref="A1:BA136"/>
  <sheetViews>
    <sheetView topLeftCell="E14" zoomScaleNormal="42" workbookViewId="0">
      <selection activeCell="AA181" sqref="AA181"/>
    </sheetView>
  </sheetViews>
  <sheetFormatPr baseColWidth="10" defaultColWidth="8.83203125" defaultRowHeight="15" x14ac:dyDescent="0.2"/>
  <cols>
    <col min="1" max="1" width="17" bestFit="1" customWidth="1"/>
    <col min="2" max="2" width="14.33203125" customWidth="1"/>
    <col min="3" max="3" width="17.33203125" bestFit="1" customWidth="1"/>
    <col min="4" max="4" width="15.1640625" bestFit="1" customWidth="1"/>
    <col min="5" max="6" width="17.33203125" bestFit="1" customWidth="1"/>
    <col min="7" max="7" width="21.6640625" bestFit="1" customWidth="1"/>
  </cols>
  <sheetData>
    <row r="1" spans="1:53" x14ac:dyDescent="0.2"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  <c r="BA1" s="12"/>
    </row>
    <row r="2" spans="1:53" x14ac:dyDescent="0.2">
      <c r="A2" t="s">
        <v>977</v>
      </c>
      <c r="B2" t="s">
        <v>987</v>
      </c>
      <c r="C2" t="s">
        <v>988</v>
      </c>
      <c r="D2" t="s">
        <v>989</v>
      </c>
      <c r="E2" t="s">
        <v>990</v>
      </c>
      <c r="F2" t="s">
        <v>991</v>
      </c>
      <c r="G2" t="s">
        <v>993</v>
      </c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  <c r="BA2" s="12"/>
    </row>
    <row r="3" spans="1:53" x14ac:dyDescent="0.2">
      <c r="A3" t="s">
        <v>979</v>
      </c>
      <c r="B3" t="str">
        <f>Table2[[#This Row],[Índice]]</f>
        <v>M2</v>
      </c>
      <c r="C3">
        <f>IFERROR(INDEX(Datos!N:N, MATCH(B3,Datos!A:A,0)),"Valor no encontrado")</f>
        <v>15</v>
      </c>
      <c r="D3">
        <f>IFERROR(INDEX(Datos!K:K, MATCH(B3,Datos!A:A,0)),"Valor no encontrado")</f>
        <v>33</v>
      </c>
      <c r="E3">
        <f>IFERROR(INDEX(Datos!Q:Q, MATCH(B3,Datos!A:A,0)),"Valor no encontrado")</f>
        <v>5.5</v>
      </c>
      <c r="F3">
        <f>IFERROR(INDEX(Datos!M:M, MATCH(B3,Datos!A:A,0)),"Valor no encontrado")</f>
        <v>6</v>
      </c>
      <c r="G3">
        <f>IFERROR(INDEX(Datos!P:P, MATCH(B3,Datos!A:A,0)),"Valor no encontrado")</f>
        <v>45</v>
      </c>
      <c r="H3" s="12"/>
      <c r="I3" s="12"/>
      <c r="J3" s="12"/>
      <c r="K3" s="12"/>
      <c r="L3" s="12"/>
      <c r="M3" s="12"/>
      <c r="N3" s="12"/>
      <c r="O3" s="12"/>
      <c r="P3" s="12"/>
      <c r="Q3" s="12"/>
      <c r="R3" s="12"/>
      <c r="S3" s="12"/>
      <c r="T3" s="12"/>
      <c r="U3" s="12"/>
      <c r="V3" s="12"/>
      <c r="W3" s="12"/>
      <c r="X3" s="12"/>
      <c r="Y3" s="12"/>
      <c r="Z3" s="12"/>
      <c r="AA3" s="12"/>
      <c r="AB3" s="12"/>
      <c r="AC3" s="12"/>
      <c r="AD3" s="12"/>
      <c r="AE3" s="12"/>
      <c r="AF3" s="12"/>
      <c r="AG3" s="12"/>
      <c r="AH3" s="12"/>
      <c r="AI3" s="12"/>
      <c r="AJ3" s="12"/>
      <c r="AK3" s="12"/>
      <c r="AL3" s="12"/>
      <c r="AM3" s="12"/>
      <c r="AN3" s="12"/>
      <c r="AO3" s="12"/>
      <c r="AP3" s="12"/>
      <c r="AQ3" s="12"/>
      <c r="AR3" s="12"/>
      <c r="AS3" s="12"/>
      <c r="AT3" s="12"/>
      <c r="AU3" s="12"/>
      <c r="AV3" s="12"/>
      <c r="AW3" s="12"/>
      <c r="AX3" s="12"/>
      <c r="AY3" s="12"/>
      <c r="AZ3" s="12"/>
      <c r="BA3" s="12"/>
    </row>
    <row r="4" spans="1:53" x14ac:dyDescent="0.2">
      <c r="A4" t="s">
        <v>980</v>
      </c>
      <c r="B4" t="str">
        <f>Table2[[#This Row],[Índice]]</f>
        <v>M34</v>
      </c>
      <c r="C4">
        <f>IFERROR(INDEX(Datos!N:N, MATCH(B4,Datos!A:A,0)),"Valor no encontrado")</f>
        <v>15</v>
      </c>
      <c r="D4">
        <f>IFERROR(INDEX(Datos!K:K, MATCH(B4,Datos!A:A,0)),"Valor no encontrado")</f>
        <v>26</v>
      </c>
      <c r="E4">
        <f>IFERROR(INDEX(Datos!Q:Q, MATCH(B4,Datos!A:A,0)),"Valor no encontrado")</f>
        <v>11</v>
      </c>
      <c r="F4">
        <f>IFERROR(INDEX(Datos!M:M, MATCH(B4,Datos!A:A,0)),"Valor no encontrado")</f>
        <v>3</v>
      </c>
      <c r="G4">
        <f>IFERROR(INDEX(Datos!P:P, MATCH(B4,Datos!A:A,0)),"Valor no encontrado")</f>
        <v>130</v>
      </c>
      <c r="H4" s="12"/>
      <c r="I4" s="12"/>
      <c r="J4" s="12"/>
      <c r="K4" s="12"/>
      <c r="L4" s="12"/>
      <c r="M4" s="12"/>
      <c r="N4" s="12"/>
      <c r="O4" s="12"/>
      <c r="P4" s="12"/>
      <c r="Q4" s="12"/>
      <c r="R4" s="12"/>
      <c r="S4" s="12"/>
      <c r="T4" s="12"/>
      <c r="U4" s="12"/>
      <c r="V4" s="12"/>
      <c r="W4" s="12"/>
      <c r="X4" s="12"/>
      <c r="Y4" s="12"/>
      <c r="Z4" s="12"/>
      <c r="AA4" s="12"/>
      <c r="AB4" s="12"/>
      <c r="AC4" s="12"/>
      <c r="AD4" s="12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  <c r="BA4" s="12"/>
    </row>
    <row r="5" spans="1:53" x14ac:dyDescent="0.2">
      <c r="A5" t="s">
        <v>981</v>
      </c>
      <c r="B5" t="str">
        <f>Table2[[#This Row],[Índice]]</f>
        <v>M23</v>
      </c>
      <c r="C5">
        <f>IFERROR(INDEX(Datos!N:N, MATCH(B5,Datos!A:A,0)),"Valor no encontrado")</f>
        <v>14</v>
      </c>
      <c r="D5">
        <f>IFERROR(INDEX(Datos!K:K, MATCH(B5,Datos!A:A,0)),"Valor no encontrado")</f>
        <v>33</v>
      </c>
      <c r="E5">
        <f>IFERROR(INDEX(Datos!Q:Q, MATCH(B5,Datos!A:A,0)),"Valor no encontrado")</f>
        <v>12.5</v>
      </c>
      <c r="F5">
        <f>IFERROR(INDEX(Datos!M:M, MATCH(B5,Datos!A:A,0)),"Valor no encontrado")</f>
        <v>2</v>
      </c>
      <c r="G5">
        <f>IFERROR(INDEX(Datos!P:P, MATCH(B5,Datos!A:A,0)),"Valor no encontrado")</f>
        <v>130</v>
      </c>
      <c r="H5" s="12"/>
      <c r="I5" s="12"/>
      <c r="J5" s="12"/>
      <c r="K5" s="12"/>
      <c r="L5" s="12"/>
      <c r="M5" s="12"/>
      <c r="N5" s="12"/>
      <c r="O5" s="12"/>
      <c r="P5" s="12"/>
      <c r="Q5" s="12"/>
      <c r="R5" s="12"/>
      <c r="S5" s="12"/>
      <c r="T5" s="12"/>
      <c r="U5" s="12"/>
      <c r="V5" s="12"/>
      <c r="W5" s="12"/>
      <c r="X5" s="12"/>
      <c r="Y5" s="12"/>
      <c r="Z5" s="12"/>
      <c r="AA5" s="12"/>
      <c r="AB5" s="12"/>
      <c r="AC5" s="12"/>
      <c r="AD5" s="12"/>
      <c r="AE5" s="12"/>
      <c r="AF5" s="12"/>
      <c r="AG5" s="12"/>
      <c r="AH5" s="12"/>
      <c r="AI5" s="12"/>
      <c r="AJ5" s="12"/>
      <c r="AK5" s="12"/>
      <c r="AL5" s="12"/>
      <c r="AM5" s="12"/>
      <c r="AN5" s="12"/>
      <c r="AO5" s="12"/>
      <c r="AP5" s="12"/>
      <c r="AQ5" s="12"/>
      <c r="AR5" s="12"/>
      <c r="AS5" s="12"/>
      <c r="AT5" s="12"/>
      <c r="AU5" s="12"/>
      <c r="AV5" s="12"/>
      <c r="AW5" s="12"/>
      <c r="AX5" s="12"/>
      <c r="AY5" s="12"/>
      <c r="AZ5" s="12"/>
      <c r="BA5" s="12"/>
    </row>
    <row r="6" spans="1:53" x14ac:dyDescent="0.2">
      <c r="A6" t="s">
        <v>982</v>
      </c>
      <c r="B6" t="str">
        <f>Table2[[#This Row],[Índice]]</f>
        <v>M57</v>
      </c>
      <c r="C6">
        <f>IFERROR(INDEX(Datos!N:N, MATCH(B6,Datos!A:A,0)),"Valor no encontrado")</f>
        <v>15</v>
      </c>
      <c r="D6">
        <f>IFERROR(INDEX(Datos!K:K, MATCH(B6,Datos!A:A,0)),"Valor no encontrado")</f>
        <v>37</v>
      </c>
      <c r="E6">
        <f>IFERROR(INDEX(Datos!Q:Q, MATCH(B6,Datos!A:A,0)),"Valor no encontrado")</f>
        <v>11</v>
      </c>
      <c r="F6">
        <f>IFERROR(INDEX(Datos!M:M, MATCH(B6,Datos!A:A,0)),"Valor no encontrado")</f>
        <v>3</v>
      </c>
      <c r="G6">
        <f>IFERROR(INDEX(Datos!P:P, MATCH(B6,Datos!A:A,0)),"Valor no encontrado")</f>
        <v>110</v>
      </c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2"/>
      <c r="V6" s="12"/>
      <c r="W6" s="12"/>
      <c r="X6" s="12"/>
      <c r="Y6" s="12"/>
      <c r="Z6" s="12"/>
      <c r="AA6" s="12"/>
      <c r="AB6" s="12"/>
      <c r="AC6" s="12"/>
      <c r="AD6" s="12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  <c r="BA6" s="12"/>
    </row>
    <row r="7" spans="1:53" x14ac:dyDescent="0.2">
      <c r="A7" t="s">
        <v>983</v>
      </c>
      <c r="B7" t="str">
        <f>Table2[[#This Row],[Índice]]</f>
        <v>M78</v>
      </c>
      <c r="C7">
        <f>IFERROR(INDEX(Datos!N:N, MATCH(B7,Datos!A:A,0)),"Valor no encontrado")</f>
        <v>5</v>
      </c>
      <c r="D7">
        <f>IFERROR(INDEX(Datos!K:K, MATCH(B7,Datos!A:A,0)),"Valor no encontrado")</f>
        <v>57</v>
      </c>
      <c r="E7">
        <f>IFERROR(INDEX(Datos!Q:Q, MATCH(B7,Datos!A:A,0)),"Valor no encontrado")</f>
        <v>2.5</v>
      </c>
      <c r="F7">
        <f>IFERROR(INDEX(Datos!M:M, MATCH(B7,Datos!A:A,0)),"Valor no encontrado")</f>
        <v>32</v>
      </c>
      <c r="G7">
        <f>IFERROR(INDEX(Datos!P:P, MATCH(B7,Datos!A:A,0)),"Valor no encontrado")</f>
        <v>50</v>
      </c>
      <c r="H7" s="12"/>
      <c r="I7" s="12"/>
      <c r="J7" s="12"/>
      <c r="K7" s="12"/>
      <c r="L7" s="12"/>
      <c r="M7" s="12"/>
      <c r="N7" s="12"/>
      <c r="O7" s="12"/>
      <c r="P7" s="12"/>
      <c r="Q7" s="12"/>
      <c r="R7" s="12"/>
      <c r="S7" s="12"/>
      <c r="T7" s="12"/>
      <c r="U7" s="12"/>
      <c r="V7" s="12"/>
      <c r="W7" s="12"/>
      <c r="X7" s="12"/>
      <c r="Y7" s="12"/>
      <c r="Z7" s="12"/>
      <c r="AA7" s="12"/>
      <c r="AB7" s="12"/>
      <c r="AC7" s="12"/>
      <c r="AD7" s="12"/>
      <c r="AE7" s="12"/>
      <c r="AF7" s="12"/>
      <c r="AG7" s="12"/>
      <c r="AH7" s="12"/>
      <c r="AI7" s="12"/>
      <c r="AJ7" s="12"/>
      <c r="AK7" s="12"/>
      <c r="AL7" s="12"/>
      <c r="AM7" s="12"/>
      <c r="AN7" s="12"/>
      <c r="AO7" s="12"/>
      <c r="AP7" s="12"/>
      <c r="AQ7" s="12"/>
      <c r="AR7" s="12"/>
      <c r="AS7" s="12"/>
      <c r="AT7" s="12"/>
      <c r="AU7" s="12"/>
      <c r="AV7" s="12"/>
      <c r="AW7" s="12"/>
      <c r="AX7" s="12"/>
      <c r="AY7" s="12"/>
      <c r="AZ7" s="12"/>
      <c r="BA7" s="12"/>
    </row>
    <row r="8" spans="1:53" x14ac:dyDescent="0.2">
      <c r="A8" t="s">
        <v>984</v>
      </c>
      <c r="B8">
        <f>Table2[[#This Row],[Índice]]</f>
        <v>0</v>
      </c>
      <c r="C8" t="str">
        <f>IFERROR(INDEX(Datos!N:N, MATCH(B8,Datos!A:A,0)),"Valor no encontrado")</f>
        <v>Valor no encontrado</v>
      </c>
      <c r="D8" t="str">
        <f>IFERROR(INDEX(Datos!K:K, MATCH(B8,Datos!A:A,0)),"Valor no encontrado")</f>
        <v>Valor no encontrado</v>
      </c>
      <c r="E8" t="str">
        <f>IFERROR(INDEX(Datos!Q:Q, MATCH(B8,Datos!A:A,0)),"Valor no encontrado")</f>
        <v>Valor no encontrado</v>
      </c>
      <c r="F8" t="str">
        <f>IFERROR(INDEX(Datos!M:M, MATCH(B8,Datos!A:A,0)),"Valor no encontrado")</f>
        <v>Valor no encontrado</v>
      </c>
      <c r="G8" t="str">
        <f>IFERROR(INDEX(Datos!P:P, MATCH(B8,Datos!A:A,0)),"Valor no encontrado")</f>
        <v>Valor no encontrado</v>
      </c>
      <c r="H8" s="12"/>
      <c r="I8" s="12"/>
      <c r="J8" s="12"/>
      <c r="K8" s="12"/>
      <c r="L8" s="12"/>
      <c r="M8" s="12"/>
      <c r="N8" s="12"/>
      <c r="O8" s="12"/>
      <c r="P8" s="12"/>
      <c r="Q8" s="12"/>
      <c r="R8" s="12"/>
      <c r="S8" s="12"/>
      <c r="T8" s="12"/>
      <c r="U8" s="12"/>
      <c r="V8" s="12"/>
      <c r="W8" s="12"/>
      <c r="X8" s="12"/>
      <c r="Y8" s="12"/>
      <c r="Z8" s="12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  <c r="BA8" s="12"/>
    </row>
    <row r="9" spans="1:53" x14ac:dyDescent="0.2">
      <c r="A9" t="s">
        <v>985</v>
      </c>
      <c r="B9">
        <f>Table2[[#This Row],[Índice]]</f>
        <v>0</v>
      </c>
      <c r="C9" t="str">
        <f>IFERROR(INDEX(Datos!N:N, MATCH(B9,Datos!A:A,0)),"Valor no encontrado")</f>
        <v>Valor no encontrado</v>
      </c>
      <c r="D9" t="str">
        <f>IFERROR(INDEX(Datos!K:K, MATCH(B9,Datos!A:A,0)),"Valor no encontrado")</f>
        <v>Valor no encontrado</v>
      </c>
      <c r="E9" t="str">
        <f>IFERROR(INDEX(Datos!Q:Q, MATCH(B9,Datos!A:A,0)),"Valor no encontrado")</f>
        <v>Valor no encontrado</v>
      </c>
      <c r="F9" t="str">
        <f>IFERROR(INDEX(Datos!M:M, MATCH(B9,Datos!A:A,0)),"Valor no encontrado")</f>
        <v>Valor no encontrado</v>
      </c>
      <c r="G9" t="str">
        <f>IFERROR(INDEX(Datos!P:P, MATCH(B9,Datos!A:A,0)),"Valor no encontrado")</f>
        <v>Valor no encontrado</v>
      </c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2"/>
      <c r="V9" s="12"/>
      <c r="W9" s="12"/>
      <c r="X9" s="12"/>
      <c r="Y9" s="12"/>
      <c r="Z9" s="12"/>
      <c r="AA9" s="12"/>
      <c r="AB9" s="12"/>
      <c r="AC9" s="12"/>
      <c r="AD9" s="12"/>
      <c r="AE9" s="12"/>
      <c r="AF9" s="12"/>
      <c r="AG9" s="12"/>
      <c r="AH9" s="12"/>
      <c r="AI9" s="12"/>
      <c r="AJ9" s="12"/>
      <c r="AK9" s="12"/>
      <c r="AL9" s="12"/>
      <c r="AM9" s="12"/>
      <c r="AN9" s="12"/>
      <c r="AO9" s="12"/>
      <c r="AP9" s="12"/>
      <c r="AQ9" s="12"/>
      <c r="AR9" s="12"/>
      <c r="AS9" s="12"/>
      <c r="AT9" s="12"/>
      <c r="AU9" s="12"/>
      <c r="AV9" s="12"/>
      <c r="AW9" s="12"/>
      <c r="AX9" s="12"/>
      <c r="AY9" s="12"/>
      <c r="AZ9" s="12"/>
      <c r="BA9" s="12"/>
    </row>
    <row r="10" spans="1:53" x14ac:dyDescent="0.2">
      <c r="A10" t="s">
        <v>986</v>
      </c>
      <c r="B10">
        <f>Table2[[#This Row],[Índice]]</f>
        <v>0</v>
      </c>
      <c r="C10" t="str">
        <f>IFERROR(INDEX(Datos!N:N, MATCH(B10,Datos!A:A,0)),"Valor no encontrado")</f>
        <v>Valor no encontrado</v>
      </c>
      <c r="D10" t="str">
        <f>IFERROR(INDEX(Datos!K:K, MATCH(B10,Datos!A:A,0)),"Valor no encontrado")</f>
        <v>Valor no encontrado</v>
      </c>
      <c r="E10" t="str">
        <f>IFERROR(INDEX(Datos!Q:Q, MATCH(B10,Datos!A:A,0)),"Valor no encontrado")</f>
        <v>Valor no encontrado</v>
      </c>
      <c r="F10" t="str">
        <f>IFERROR(INDEX(Datos!M:M, MATCH(B10,Datos!A:A,0)),"Valor no encontrado")</f>
        <v>Valor no encontrado</v>
      </c>
      <c r="G10" t="str">
        <f>IFERROR(INDEX(Datos!P:P, MATCH(B10,Datos!A:A,0)),"Valor no encontrado")</f>
        <v>Valor no encontrado</v>
      </c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2"/>
      <c r="V10" s="12"/>
      <c r="W10" s="12"/>
      <c r="X10" s="12"/>
      <c r="Y10" s="12"/>
      <c r="Z10" s="12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  <c r="BA10" s="12"/>
    </row>
    <row r="11" spans="1:53" x14ac:dyDescent="0.2"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  <c r="R11" s="12"/>
      <c r="S11" s="12"/>
      <c r="T11" s="12"/>
      <c r="U11" s="12"/>
      <c r="V11" s="12"/>
      <c r="W11" s="12"/>
      <c r="X11" s="12"/>
      <c r="Y11" s="12"/>
      <c r="Z11" s="12"/>
      <c r="AA11" s="12"/>
      <c r="AB11" s="12"/>
      <c r="AC11" s="12"/>
      <c r="AD11" s="12"/>
      <c r="AE11" s="12"/>
      <c r="AF11" s="12"/>
      <c r="AG11" s="12"/>
      <c r="AH11" s="12"/>
      <c r="AI11" s="12"/>
      <c r="AJ11" s="12"/>
      <c r="AK11" s="12"/>
      <c r="AL11" s="12"/>
      <c r="AM11" s="12"/>
      <c r="AN11" s="12"/>
      <c r="AO11" s="12"/>
      <c r="AP11" s="12"/>
      <c r="AQ11" s="12"/>
      <c r="AR11" s="12"/>
      <c r="AS11" s="12"/>
      <c r="AT11" s="12"/>
      <c r="AU11" s="12"/>
      <c r="AV11" s="12"/>
      <c r="AW11" s="12"/>
      <c r="AX11" s="12"/>
      <c r="AY11" s="12"/>
      <c r="AZ11" s="12"/>
      <c r="BA11" s="12"/>
    </row>
    <row r="12" spans="1:53" x14ac:dyDescent="0.2">
      <c r="A12" s="9" t="s">
        <v>992</v>
      </c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2"/>
      <c r="T12" s="12"/>
      <c r="U12" s="12"/>
      <c r="V12" s="12"/>
      <c r="W12" s="12"/>
      <c r="X12" s="12"/>
      <c r="Y12" s="12"/>
      <c r="Z12" s="12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  <c r="BA12" s="12"/>
    </row>
    <row r="13" spans="1:53" x14ac:dyDescent="0.2">
      <c r="A13" t="s">
        <v>988</v>
      </c>
      <c r="B13" t="s">
        <v>989</v>
      </c>
      <c r="C13" t="s">
        <v>990</v>
      </c>
      <c r="D13" t="s">
        <v>991</v>
      </c>
      <c r="E13" t="s">
        <v>993</v>
      </c>
      <c r="F13" s="12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  <c r="R13" s="12"/>
      <c r="S13" s="12"/>
      <c r="T13" s="12"/>
      <c r="U13" s="12"/>
      <c r="V13" s="12"/>
      <c r="W13" s="12"/>
      <c r="X13" s="12"/>
      <c r="Y13" s="12"/>
      <c r="Z13" s="12"/>
      <c r="AA13" s="12"/>
      <c r="AB13" s="12"/>
      <c r="AC13" s="12"/>
      <c r="AD13" s="12"/>
      <c r="AE13" s="12"/>
      <c r="AF13" s="12"/>
      <c r="AG13" s="12"/>
      <c r="AH13" s="12"/>
      <c r="AI13" s="12"/>
      <c r="AJ13" s="12"/>
      <c r="AK13" s="12"/>
      <c r="AL13" s="12"/>
      <c r="AM13" s="12"/>
      <c r="AN13" s="12"/>
      <c r="AO13" s="12"/>
      <c r="AP13" s="12"/>
      <c r="AQ13" s="12"/>
      <c r="AR13" s="12"/>
      <c r="AS13" s="12"/>
      <c r="AT13" s="12"/>
      <c r="AU13" s="12"/>
      <c r="AV13" s="12"/>
      <c r="AW13" s="12"/>
      <c r="AX13" s="12"/>
      <c r="AY13" s="12"/>
      <c r="AZ13" s="12"/>
      <c r="BA13" s="12"/>
    </row>
    <row r="14" spans="1:53" x14ac:dyDescent="0.2">
      <c r="A14">
        <f>SUM(Table24[Proteina])</f>
        <v>64</v>
      </c>
      <c r="B14">
        <f>SUM(Table24[Carbohidratos])</f>
        <v>186</v>
      </c>
      <c r="C14">
        <f>SUM(Table24[Grasas])</f>
        <v>42.5</v>
      </c>
      <c r="D14">
        <f>SUM(Table24[Azúcares])</f>
        <v>46</v>
      </c>
      <c r="E14">
        <f>SUM(Table24[Precio])</f>
        <v>465</v>
      </c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  <c r="R14" s="12"/>
      <c r="S14" s="12"/>
      <c r="T14" s="12"/>
      <c r="U14" s="12"/>
      <c r="V14" s="12"/>
      <c r="W14" s="12"/>
      <c r="X14" s="12"/>
      <c r="Y14" s="12"/>
      <c r="Z14" s="12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  <c r="BA14" s="12"/>
    </row>
    <row r="15" spans="1:53" x14ac:dyDescent="0.2">
      <c r="A15" s="12"/>
      <c r="B15" s="12"/>
      <c r="C15" s="12"/>
      <c r="D15" s="12"/>
      <c r="E15" s="12"/>
      <c r="F15" s="12"/>
      <c r="G15" s="12"/>
      <c r="H15" s="12"/>
      <c r="I15" s="12"/>
      <c r="J15" s="12"/>
      <c r="K15" s="12"/>
      <c r="S15" s="12"/>
      <c r="T15" s="12"/>
      <c r="U15" s="12"/>
      <c r="V15" s="12"/>
      <c r="W15" s="12"/>
      <c r="X15" s="12"/>
      <c r="Y15" s="12"/>
      <c r="Z15" s="12"/>
      <c r="AA15" s="12"/>
      <c r="AB15" s="12"/>
      <c r="AC15" s="12"/>
      <c r="AD15" s="12"/>
      <c r="AE15" s="12"/>
      <c r="AF15" s="12"/>
      <c r="AG15" s="12"/>
      <c r="AH15" s="12"/>
      <c r="AI15" s="12"/>
      <c r="AJ15" s="12"/>
      <c r="AK15" s="12"/>
      <c r="AL15" s="12"/>
      <c r="AM15" s="12"/>
      <c r="AN15" s="12"/>
      <c r="AO15" s="12"/>
      <c r="AP15" s="12"/>
      <c r="AQ15" s="12"/>
      <c r="AR15" s="12"/>
      <c r="AS15" s="12"/>
      <c r="AT15" s="12"/>
      <c r="AU15" s="12"/>
    </row>
    <row r="16" spans="1:53" x14ac:dyDescent="0.2">
      <c r="A16" s="12"/>
      <c r="B16" s="12"/>
      <c r="C16" s="12"/>
      <c r="D16" s="12"/>
      <c r="E16" s="12"/>
      <c r="F16" s="12"/>
      <c r="G16" s="12"/>
      <c r="H16" s="12"/>
      <c r="I16" s="12"/>
      <c r="J16" s="12"/>
      <c r="K16" s="12"/>
      <c r="S16" s="12"/>
      <c r="T16" s="12"/>
      <c r="U16" s="12"/>
      <c r="V16" s="12"/>
      <c r="W16" s="12"/>
      <c r="X16" s="12"/>
      <c r="Y16" s="12"/>
      <c r="Z16" s="12"/>
      <c r="AA16" s="12"/>
      <c r="AB16" s="12"/>
      <c r="AC16" s="12"/>
      <c r="AD16" s="12"/>
      <c r="AE16" s="12"/>
      <c r="AF16" s="12"/>
      <c r="AG16" s="12"/>
      <c r="AH16" s="12"/>
      <c r="AI16" s="12"/>
      <c r="AJ16" s="12"/>
      <c r="AK16" s="12"/>
      <c r="AL16" s="12"/>
      <c r="AM16" s="12"/>
      <c r="AN16" s="12"/>
      <c r="AO16" s="12"/>
      <c r="AP16" s="12"/>
      <c r="AQ16" s="12"/>
      <c r="AR16" s="12"/>
      <c r="AS16" s="12"/>
      <c r="AT16" s="12"/>
      <c r="AU16" s="12"/>
    </row>
    <row r="17" spans="1:47" x14ac:dyDescent="0.2">
      <c r="A17" s="12"/>
      <c r="B17" s="12"/>
      <c r="C17" s="12"/>
      <c r="D17" s="12"/>
      <c r="E17" s="12"/>
      <c r="F17" s="12"/>
      <c r="G17" s="12"/>
      <c r="H17" s="12"/>
      <c r="I17" s="12"/>
      <c r="J17" s="12"/>
      <c r="K17" s="12"/>
      <c r="S17" s="12"/>
      <c r="T17" s="12"/>
      <c r="U17" s="12"/>
      <c r="V17" s="12"/>
      <c r="W17" s="12"/>
      <c r="X17" s="12"/>
      <c r="Y17" s="12"/>
      <c r="Z17" s="12"/>
      <c r="AA17" s="12"/>
      <c r="AB17" s="12"/>
      <c r="AC17" s="12"/>
      <c r="AD17" s="12"/>
      <c r="AE17" s="12"/>
      <c r="AF17" s="12"/>
      <c r="AG17" s="12"/>
      <c r="AH17" s="12"/>
      <c r="AI17" s="12"/>
      <c r="AJ17" s="12"/>
      <c r="AK17" s="12"/>
      <c r="AL17" s="12"/>
      <c r="AM17" s="12"/>
      <c r="AN17" s="12"/>
      <c r="AO17" s="12"/>
      <c r="AP17" s="12"/>
      <c r="AQ17" s="12"/>
      <c r="AR17" s="12"/>
      <c r="AS17" s="12"/>
      <c r="AT17" s="12"/>
      <c r="AU17" s="12"/>
    </row>
    <row r="18" spans="1:47" x14ac:dyDescent="0.2">
      <c r="A18" s="12"/>
      <c r="B18" s="12"/>
      <c r="C18" s="12"/>
      <c r="D18" s="12"/>
      <c r="E18" s="12"/>
      <c r="F18" s="12"/>
      <c r="G18" s="12"/>
      <c r="H18" s="12"/>
      <c r="I18" s="12"/>
      <c r="J18" s="12"/>
      <c r="K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  <c r="AF18" s="12"/>
      <c r="AG18" s="12"/>
      <c r="AH18" s="12"/>
      <c r="AI18" s="12"/>
      <c r="AJ18" s="12"/>
      <c r="AK18" s="12"/>
      <c r="AL18" s="12"/>
      <c r="AM18" s="12"/>
      <c r="AN18" s="12"/>
      <c r="AO18" s="12"/>
      <c r="AP18" s="12"/>
      <c r="AQ18" s="12"/>
      <c r="AR18" s="12"/>
      <c r="AS18" s="12"/>
      <c r="AT18" s="12"/>
      <c r="AU18" s="12"/>
    </row>
    <row r="19" spans="1:47" x14ac:dyDescent="0.2">
      <c r="A19" s="12"/>
      <c r="B19" s="12"/>
      <c r="C19" s="12"/>
      <c r="D19" s="12"/>
      <c r="E19" s="12"/>
      <c r="F19" s="12"/>
      <c r="G19" s="12"/>
      <c r="H19" s="12"/>
      <c r="I19" s="12"/>
      <c r="J19" s="12"/>
      <c r="K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  <c r="AF19" s="12"/>
      <c r="AG19" s="12"/>
      <c r="AH19" s="12"/>
      <c r="AI19" s="12"/>
      <c r="AJ19" s="12"/>
      <c r="AK19" s="12"/>
      <c r="AL19" s="12"/>
      <c r="AM19" s="12"/>
      <c r="AN19" s="12"/>
      <c r="AO19" s="12"/>
      <c r="AP19" s="12"/>
      <c r="AQ19" s="12"/>
      <c r="AR19" s="12"/>
      <c r="AS19" s="12"/>
      <c r="AT19" s="12"/>
      <c r="AU19" s="12"/>
    </row>
    <row r="20" spans="1:47" x14ac:dyDescent="0.2">
      <c r="A20" s="12"/>
      <c r="B20" s="12"/>
      <c r="C20" s="12"/>
      <c r="D20" s="12"/>
      <c r="E20" s="12"/>
      <c r="F20" s="12"/>
      <c r="G20" s="12"/>
      <c r="H20" s="12"/>
      <c r="I20" s="12"/>
      <c r="J20" s="12"/>
      <c r="K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</row>
    <row r="21" spans="1:47" x14ac:dyDescent="0.2">
      <c r="A21" s="12"/>
      <c r="B21" s="12"/>
      <c r="C21" s="12"/>
      <c r="D21" s="12"/>
      <c r="E21" s="12"/>
      <c r="F21" s="12"/>
      <c r="G21" s="12"/>
      <c r="H21" s="12"/>
      <c r="I21" s="12"/>
      <c r="J21" s="12"/>
      <c r="K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  <c r="AF21" s="12"/>
      <c r="AG21" s="12"/>
      <c r="AH21" s="12"/>
      <c r="AI21" s="12"/>
      <c r="AJ21" s="12"/>
      <c r="AK21" s="12"/>
      <c r="AL21" s="12"/>
      <c r="AM21" s="12"/>
      <c r="AN21" s="12"/>
      <c r="AO21" s="12"/>
      <c r="AP21" s="12"/>
      <c r="AQ21" s="12"/>
      <c r="AR21" s="12"/>
      <c r="AS21" s="12"/>
      <c r="AT21" s="12"/>
      <c r="AU21" s="12"/>
    </row>
    <row r="22" spans="1:47" x14ac:dyDescent="0.2">
      <c r="A22" s="12"/>
      <c r="B22" s="12"/>
      <c r="C22" s="12"/>
      <c r="D22" s="12"/>
      <c r="E22" s="12"/>
      <c r="F22" s="12"/>
      <c r="G22" s="12"/>
      <c r="H22" s="12"/>
      <c r="I22" s="12"/>
      <c r="J22" s="12"/>
      <c r="K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</row>
    <row r="23" spans="1:47" x14ac:dyDescent="0.2">
      <c r="A23" s="12"/>
      <c r="B23" s="12"/>
      <c r="C23" s="12"/>
      <c r="D23" s="12"/>
      <c r="E23" s="12"/>
      <c r="F23" s="12"/>
      <c r="G23" s="12"/>
      <c r="H23" s="12"/>
      <c r="I23" s="12"/>
      <c r="J23" s="12"/>
      <c r="K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  <c r="AF23" s="12"/>
      <c r="AG23" s="12"/>
      <c r="AH23" s="12"/>
      <c r="AI23" s="12"/>
      <c r="AJ23" s="12"/>
      <c r="AK23" s="12"/>
      <c r="AL23" s="12"/>
      <c r="AM23" s="12"/>
      <c r="AN23" s="12"/>
      <c r="AO23" s="12"/>
      <c r="AP23" s="12"/>
      <c r="AQ23" s="12"/>
      <c r="AR23" s="12"/>
      <c r="AS23" s="12"/>
      <c r="AT23" s="12"/>
      <c r="AU23" s="12"/>
    </row>
    <row r="24" spans="1:47" x14ac:dyDescent="0.2">
      <c r="A24" s="12"/>
      <c r="B24" s="12"/>
      <c r="C24" s="12"/>
      <c r="D24" s="12"/>
      <c r="E24" s="12"/>
      <c r="F24" s="12"/>
      <c r="G24" s="12"/>
      <c r="H24" s="12"/>
      <c r="I24" s="12"/>
      <c r="J24" s="12"/>
      <c r="K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</row>
    <row r="25" spans="1:47" x14ac:dyDescent="0.2">
      <c r="A25" s="12"/>
      <c r="B25" s="12"/>
      <c r="C25" s="12"/>
      <c r="D25" s="12"/>
      <c r="E25" s="12"/>
      <c r="F25" s="12"/>
      <c r="G25" s="12"/>
      <c r="H25" s="12"/>
      <c r="I25" s="12"/>
      <c r="J25" s="12"/>
      <c r="K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  <c r="AF25" s="12"/>
      <c r="AG25" s="12"/>
      <c r="AH25" s="12"/>
      <c r="AI25" s="12"/>
      <c r="AJ25" s="12"/>
      <c r="AK25" s="12"/>
      <c r="AL25" s="12"/>
      <c r="AM25" s="12"/>
      <c r="AN25" s="12"/>
      <c r="AO25" s="12"/>
      <c r="AP25" s="12"/>
      <c r="AQ25" s="12"/>
      <c r="AR25" s="12"/>
      <c r="AS25" s="12"/>
      <c r="AT25" s="12"/>
      <c r="AU25" s="12"/>
    </row>
    <row r="26" spans="1:47" x14ac:dyDescent="0.2">
      <c r="A26" s="12"/>
      <c r="B26" s="12"/>
      <c r="C26" s="12"/>
      <c r="D26" s="12"/>
      <c r="E26" s="12"/>
      <c r="F26" s="12"/>
      <c r="G26" s="12"/>
      <c r="H26" s="12"/>
      <c r="I26" s="12"/>
      <c r="J26" s="12"/>
      <c r="K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</row>
    <row r="27" spans="1:47" x14ac:dyDescent="0.2">
      <c r="A27" s="12"/>
      <c r="B27" s="12"/>
      <c r="C27" s="12"/>
      <c r="D27" s="12"/>
      <c r="E27" s="12"/>
      <c r="F27" s="12"/>
      <c r="G27" s="12"/>
      <c r="H27" s="12"/>
      <c r="I27" s="12"/>
      <c r="J27" s="12"/>
      <c r="K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  <c r="AF27" s="12"/>
      <c r="AG27" s="12"/>
      <c r="AH27" s="12"/>
      <c r="AI27" s="12"/>
      <c r="AJ27" s="12"/>
      <c r="AK27" s="12"/>
      <c r="AL27" s="12"/>
      <c r="AM27" s="12"/>
      <c r="AN27" s="12"/>
      <c r="AO27" s="12"/>
      <c r="AP27" s="12"/>
      <c r="AQ27" s="12"/>
      <c r="AR27" s="12"/>
      <c r="AS27" s="12"/>
      <c r="AT27" s="12"/>
      <c r="AU27" s="12"/>
    </row>
    <row r="28" spans="1:47" x14ac:dyDescent="0.2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</row>
    <row r="29" spans="1:47" x14ac:dyDescent="0.2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  <c r="AF29" s="12"/>
      <c r="AG29" s="12"/>
      <c r="AH29" s="12"/>
      <c r="AI29" s="12"/>
      <c r="AJ29" s="12"/>
      <c r="AK29" s="12"/>
      <c r="AL29" s="12"/>
      <c r="AM29" s="12"/>
      <c r="AN29" s="12"/>
      <c r="AO29" s="12"/>
      <c r="AP29" s="12"/>
      <c r="AQ29" s="12"/>
      <c r="AR29" s="12"/>
      <c r="AS29" s="12"/>
      <c r="AT29" s="12"/>
      <c r="AU29" s="12"/>
    </row>
    <row r="30" spans="1:47" x14ac:dyDescent="0.2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</row>
    <row r="31" spans="1:47" x14ac:dyDescent="0.2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  <c r="AF31" s="12"/>
      <c r="AG31" s="12"/>
      <c r="AH31" s="12"/>
      <c r="AI31" s="12"/>
      <c r="AJ31" s="12"/>
      <c r="AK31" s="12"/>
      <c r="AL31" s="12"/>
      <c r="AM31" s="12"/>
      <c r="AN31" s="12"/>
      <c r="AO31" s="12"/>
      <c r="AP31" s="12"/>
      <c r="AQ31" s="12"/>
      <c r="AR31" s="12"/>
      <c r="AS31" s="12"/>
      <c r="AT31" s="12"/>
      <c r="AU31" s="12"/>
    </row>
    <row r="32" spans="1:47" x14ac:dyDescent="0.2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</row>
    <row r="33" spans="1:47" x14ac:dyDescent="0.2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  <c r="AF33" s="12"/>
      <c r="AG33" s="12"/>
      <c r="AH33" s="12"/>
      <c r="AI33" s="12"/>
      <c r="AJ33" s="12"/>
      <c r="AK33" s="12"/>
      <c r="AL33" s="12"/>
      <c r="AM33" s="12"/>
      <c r="AN33" s="12"/>
      <c r="AO33" s="12"/>
      <c r="AP33" s="12"/>
      <c r="AQ33" s="12"/>
      <c r="AR33" s="12"/>
      <c r="AS33" s="12"/>
      <c r="AT33" s="12"/>
      <c r="AU33" s="12"/>
    </row>
    <row r="34" spans="1:47" x14ac:dyDescent="0.2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</row>
    <row r="35" spans="1:47" x14ac:dyDescent="0.2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  <c r="AF35" s="12"/>
      <c r="AG35" s="12"/>
      <c r="AH35" s="12"/>
      <c r="AI35" s="12"/>
      <c r="AJ35" s="12"/>
      <c r="AK35" s="12"/>
      <c r="AL35" s="12"/>
      <c r="AM35" s="12"/>
      <c r="AN35" s="12"/>
      <c r="AO35" s="12"/>
      <c r="AP35" s="12"/>
      <c r="AQ35" s="12"/>
      <c r="AR35" s="12"/>
      <c r="AS35" s="12"/>
      <c r="AT35" s="12"/>
      <c r="AU35" s="12"/>
    </row>
    <row r="36" spans="1:47" x14ac:dyDescent="0.2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  <c r="AF36" s="12"/>
      <c r="AG36" s="12"/>
      <c r="AH36" s="12"/>
      <c r="AI36" s="12"/>
      <c r="AJ36" s="12"/>
      <c r="AK36" s="12"/>
      <c r="AL36" s="12"/>
      <c r="AM36" s="12"/>
      <c r="AN36" s="12"/>
      <c r="AO36" s="12"/>
      <c r="AP36" s="12"/>
      <c r="AQ36" s="12"/>
      <c r="AR36" s="12"/>
      <c r="AS36" s="12"/>
      <c r="AT36" s="12"/>
      <c r="AU36" s="12"/>
    </row>
    <row r="37" spans="1:47" x14ac:dyDescent="0.2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  <c r="AF37" s="12"/>
      <c r="AG37" s="12"/>
      <c r="AH37" s="12"/>
      <c r="AI37" s="12"/>
      <c r="AJ37" s="12"/>
      <c r="AK37" s="12"/>
      <c r="AL37" s="12"/>
      <c r="AM37" s="12"/>
      <c r="AN37" s="12"/>
      <c r="AO37" s="12"/>
      <c r="AP37" s="12"/>
      <c r="AQ37" s="12"/>
      <c r="AR37" s="12"/>
      <c r="AS37" s="12"/>
      <c r="AT37" s="12"/>
      <c r="AU37" s="12"/>
    </row>
    <row r="38" spans="1:47" x14ac:dyDescent="0.2">
      <c r="A38" s="12"/>
      <c r="B38" s="12"/>
      <c r="C38" s="12"/>
      <c r="D38" s="12"/>
      <c r="E38" s="12"/>
      <c r="F38" s="12"/>
      <c r="G38" s="12"/>
      <c r="H38" s="12"/>
      <c r="I38" s="12"/>
      <c r="J38" s="12"/>
      <c r="K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  <c r="AF38" s="12"/>
      <c r="AG38" s="12"/>
      <c r="AH38" s="12"/>
      <c r="AI38" s="12"/>
      <c r="AJ38" s="12"/>
      <c r="AK38" s="12"/>
      <c r="AL38" s="12"/>
      <c r="AM38" s="12"/>
      <c r="AN38" s="12"/>
      <c r="AO38" s="12"/>
      <c r="AP38" s="12"/>
      <c r="AQ38" s="12"/>
      <c r="AR38" s="12"/>
      <c r="AS38" s="12"/>
      <c r="AT38" s="12"/>
      <c r="AU38" s="12"/>
    </row>
    <row r="39" spans="1:47" x14ac:dyDescent="0.2">
      <c r="A39" s="12"/>
      <c r="B39" s="12"/>
      <c r="C39" s="12"/>
      <c r="D39" s="12"/>
      <c r="E39" s="12"/>
      <c r="F39" s="12"/>
      <c r="G39" s="12"/>
      <c r="H39" s="12"/>
      <c r="I39" s="12"/>
      <c r="J39" s="12"/>
      <c r="K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  <c r="AF39" s="12"/>
      <c r="AG39" s="12"/>
      <c r="AH39" s="12"/>
      <c r="AI39" s="12"/>
      <c r="AJ39" s="12"/>
      <c r="AK39" s="12"/>
      <c r="AL39" s="12"/>
      <c r="AM39" s="12"/>
      <c r="AN39" s="12"/>
      <c r="AO39" s="12"/>
      <c r="AP39" s="12"/>
      <c r="AQ39" s="12"/>
      <c r="AR39" s="12"/>
      <c r="AS39" s="12"/>
      <c r="AT39" s="12"/>
      <c r="AU39" s="12"/>
    </row>
    <row r="40" spans="1:47" x14ac:dyDescent="0.2">
      <c r="A40" s="12"/>
      <c r="B40" s="12"/>
      <c r="C40" s="12"/>
      <c r="D40" s="12"/>
      <c r="E40" s="12"/>
      <c r="F40" s="12"/>
      <c r="G40" s="12"/>
      <c r="H40" s="12"/>
      <c r="I40" s="12"/>
      <c r="J40" s="12"/>
      <c r="K40" s="12"/>
      <c r="N40" s="20">
        <f>SUM(Table24[Precio])</f>
        <v>465</v>
      </c>
      <c r="O40" s="20"/>
      <c r="P40" s="20"/>
      <c r="Q40" s="20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  <c r="AF40" s="12"/>
      <c r="AG40" s="12"/>
      <c r="AH40" s="12"/>
      <c r="AI40" s="12"/>
      <c r="AJ40" s="12"/>
      <c r="AK40" s="12"/>
      <c r="AL40" s="12"/>
      <c r="AM40" s="12"/>
      <c r="AN40" s="12"/>
      <c r="AO40" s="12"/>
      <c r="AP40" s="12"/>
      <c r="AQ40" s="12"/>
      <c r="AR40" s="12"/>
      <c r="AS40" s="12"/>
      <c r="AT40" s="12"/>
      <c r="AU40" s="12"/>
    </row>
    <row r="41" spans="1:47" x14ac:dyDescent="0.2">
      <c r="A41" s="12"/>
      <c r="B41" s="12"/>
      <c r="C41" s="12"/>
      <c r="D41" s="12"/>
      <c r="E41" s="12"/>
      <c r="F41" s="12"/>
      <c r="G41" s="12"/>
      <c r="H41" s="12"/>
      <c r="I41" s="12"/>
      <c r="J41" s="12"/>
      <c r="K41" s="12"/>
      <c r="N41" s="20"/>
      <c r="O41" s="20"/>
      <c r="P41" s="20"/>
      <c r="Q41" s="20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  <c r="AF41" s="12"/>
      <c r="AG41" s="12"/>
      <c r="AH41" s="12"/>
      <c r="AI41" s="12"/>
      <c r="AJ41" s="12"/>
      <c r="AK41" s="12"/>
      <c r="AL41" s="12"/>
      <c r="AM41" s="12"/>
      <c r="AN41" s="12"/>
      <c r="AO41" s="12"/>
      <c r="AP41" s="12"/>
      <c r="AQ41" s="12"/>
      <c r="AR41" s="12"/>
      <c r="AS41" s="12"/>
      <c r="AT41" s="12"/>
      <c r="AU41" s="12"/>
    </row>
    <row r="42" spans="1:47" x14ac:dyDescent="0.2">
      <c r="A42" s="12"/>
      <c r="B42" s="12"/>
      <c r="C42" s="12"/>
      <c r="D42" s="12"/>
      <c r="E42" s="12"/>
      <c r="F42" s="12"/>
      <c r="G42" s="12"/>
      <c r="H42" s="12"/>
      <c r="I42" s="12"/>
      <c r="J42" s="12"/>
      <c r="K42" s="12"/>
      <c r="N42" s="20"/>
      <c r="O42" s="20"/>
      <c r="P42" s="20"/>
      <c r="Q42" s="20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  <c r="AF42" s="12"/>
      <c r="AG42" s="12"/>
      <c r="AH42" s="12"/>
      <c r="AI42" s="12"/>
      <c r="AJ42" s="12"/>
      <c r="AK42" s="12"/>
      <c r="AL42" s="12"/>
      <c r="AM42" s="12"/>
      <c r="AN42" s="12"/>
      <c r="AO42" s="12"/>
      <c r="AP42" s="12"/>
      <c r="AQ42" s="12"/>
      <c r="AR42" s="12"/>
      <c r="AS42" s="12"/>
      <c r="AT42" s="12"/>
      <c r="AU42" s="12"/>
    </row>
    <row r="43" spans="1:47" x14ac:dyDescent="0.2">
      <c r="A43" s="12"/>
      <c r="B43" s="12"/>
      <c r="C43" s="12"/>
      <c r="D43" s="12"/>
      <c r="E43" s="12"/>
      <c r="F43" s="12"/>
      <c r="G43" s="12"/>
      <c r="H43" s="12"/>
      <c r="I43" s="12"/>
      <c r="J43" s="12"/>
      <c r="K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  <c r="AF43" s="12"/>
      <c r="AG43" s="12"/>
      <c r="AH43" s="12"/>
      <c r="AI43" s="12"/>
      <c r="AJ43" s="12"/>
      <c r="AK43" s="12"/>
      <c r="AL43" s="12"/>
      <c r="AM43" s="12"/>
      <c r="AN43" s="12"/>
      <c r="AO43" s="12"/>
      <c r="AP43" s="12"/>
      <c r="AQ43" s="12"/>
      <c r="AR43" s="12"/>
      <c r="AS43" s="12"/>
      <c r="AT43" s="12"/>
      <c r="AU43" s="12"/>
    </row>
    <row r="44" spans="1:47" x14ac:dyDescent="0.2">
      <c r="A44" s="12"/>
      <c r="B44" s="12"/>
      <c r="C44" s="12"/>
      <c r="D44" s="12"/>
      <c r="E44" s="12"/>
      <c r="F44" s="12"/>
      <c r="G44" s="12"/>
      <c r="H44" s="12"/>
      <c r="I44" s="12"/>
      <c r="J44" s="12"/>
      <c r="K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  <c r="AF44" s="12"/>
      <c r="AG44" s="12"/>
      <c r="AH44" s="12"/>
      <c r="AI44" s="12"/>
      <c r="AJ44" s="12"/>
      <c r="AK44" s="12"/>
      <c r="AL44" s="12"/>
      <c r="AM44" s="12"/>
      <c r="AN44" s="12"/>
      <c r="AO44" s="12"/>
      <c r="AP44" s="12"/>
      <c r="AQ44" s="12"/>
      <c r="AR44" s="12"/>
      <c r="AS44" s="12"/>
      <c r="AT44" s="12"/>
      <c r="AU44" s="12"/>
    </row>
    <row r="45" spans="1:47" x14ac:dyDescent="0.2">
      <c r="A45" s="12"/>
      <c r="B45" s="12"/>
      <c r="C45" s="12"/>
      <c r="D45" s="12"/>
      <c r="E45" s="12"/>
      <c r="F45" s="12"/>
      <c r="G45" s="12"/>
      <c r="H45" s="12"/>
      <c r="I45" s="12"/>
      <c r="J45" s="12"/>
      <c r="K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  <c r="AF45" s="12"/>
      <c r="AG45" s="12"/>
      <c r="AH45" s="12"/>
      <c r="AI45" s="12"/>
      <c r="AJ45" s="12"/>
      <c r="AK45" s="12"/>
      <c r="AL45" s="12"/>
      <c r="AM45" s="12"/>
      <c r="AN45" s="12"/>
      <c r="AO45" s="12"/>
      <c r="AP45" s="12"/>
      <c r="AQ45" s="12"/>
      <c r="AR45" s="12"/>
      <c r="AS45" s="12"/>
      <c r="AT45" s="12"/>
      <c r="AU45" s="12"/>
    </row>
    <row r="46" spans="1:47" x14ac:dyDescent="0.2">
      <c r="A46" s="12"/>
      <c r="B46" s="12"/>
      <c r="C46" s="12"/>
      <c r="D46" s="12"/>
      <c r="E46" s="12"/>
      <c r="F46" s="12"/>
      <c r="G46" s="12"/>
      <c r="H46" s="12"/>
      <c r="I46" s="12"/>
      <c r="J46" s="12"/>
      <c r="K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  <c r="AF46" s="12"/>
      <c r="AG46" s="12"/>
      <c r="AH46" s="12"/>
      <c r="AI46" s="12"/>
      <c r="AJ46" s="12"/>
      <c r="AK46" s="12"/>
      <c r="AL46" s="12"/>
      <c r="AM46" s="12"/>
      <c r="AN46" s="12"/>
      <c r="AO46" s="12"/>
      <c r="AP46" s="12"/>
      <c r="AQ46" s="12"/>
      <c r="AR46" s="12"/>
      <c r="AS46" s="12"/>
      <c r="AT46" s="12"/>
      <c r="AU46" s="12"/>
    </row>
    <row r="47" spans="1:47" x14ac:dyDescent="0.2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  <c r="AF47" s="12"/>
      <c r="AG47" s="12"/>
      <c r="AH47" s="12"/>
      <c r="AI47" s="12"/>
      <c r="AJ47" s="12"/>
      <c r="AK47" s="12"/>
      <c r="AL47" s="12"/>
      <c r="AM47" s="12"/>
      <c r="AN47" s="12"/>
      <c r="AO47" s="12"/>
      <c r="AP47" s="12"/>
      <c r="AQ47" s="12"/>
      <c r="AR47" s="12"/>
      <c r="AS47" s="12"/>
      <c r="AT47" s="12"/>
      <c r="AU47" s="12"/>
    </row>
    <row r="48" spans="1:47" x14ac:dyDescent="0.2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  <c r="AF48" s="12"/>
      <c r="AG48" s="12"/>
      <c r="AH48" s="12"/>
      <c r="AI48" s="12"/>
      <c r="AJ48" s="12"/>
      <c r="AK48" s="12"/>
      <c r="AL48" s="12"/>
      <c r="AM48" s="12"/>
      <c r="AN48" s="12"/>
      <c r="AO48" s="12"/>
      <c r="AP48" s="12"/>
      <c r="AQ48" s="12"/>
      <c r="AR48" s="12"/>
      <c r="AS48" s="12"/>
      <c r="AT48" s="12"/>
      <c r="AU48" s="12"/>
    </row>
    <row r="49" spans="1:47" x14ac:dyDescent="0.2">
      <c r="A49" s="12"/>
      <c r="B49" s="12"/>
      <c r="C49" s="12"/>
      <c r="D49" s="12"/>
      <c r="E49" s="12"/>
      <c r="F49" s="12"/>
      <c r="G49" s="12"/>
      <c r="H49" s="12"/>
      <c r="I49" s="12"/>
      <c r="J49" s="12"/>
      <c r="K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  <c r="AF49" s="12"/>
      <c r="AG49" s="12"/>
      <c r="AH49" s="12"/>
      <c r="AI49" s="12"/>
      <c r="AJ49" s="12"/>
      <c r="AK49" s="12"/>
      <c r="AL49" s="12"/>
      <c r="AM49" s="12"/>
      <c r="AN49" s="12"/>
      <c r="AO49" s="12"/>
      <c r="AP49" s="12"/>
      <c r="AQ49" s="12"/>
      <c r="AR49" s="12"/>
      <c r="AS49" s="12"/>
      <c r="AT49" s="12"/>
      <c r="AU49" s="12"/>
    </row>
    <row r="50" spans="1:47" x14ac:dyDescent="0.2">
      <c r="A50" s="12"/>
      <c r="B50" s="12"/>
      <c r="C50" s="12"/>
      <c r="D50" s="12"/>
      <c r="E50" s="12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  <c r="AF50" s="12"/>
      <c r="AG50" s="12"/>
      <c r="AH50" s="12"/>
      <c r="AI50" s="12"/>
      <c r="AJ50" s="12"/>
      <c r="AK50" s="12"/>
      <c r="AL50" s="12"/>
      <c r="AM50" s="12"/>
      <c r="AN50" s="12"/>
      <c r="AO50" s="12"/>
      <c r="AP50" s="12"/>
      <c r="AQ50" s="12"/>
      <c r="AR50" s="12"/>
      <c r="AS50" s="12"/>
      <c r="AT50" s="12"/>
      <c r="AU50" s="12"/>
    </row>
    <row r="51" spans="1:47" x14ac:dyDescent="0.2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  <c r="AF51" s="12"/>
      <c r="AG51" s="12"/>
      <c r="AH51" s="12"/>
      <c r="AI51" s="12"/>
      <c r="AJ51" s="12"/>
      <c r="AK51" s="12"/>
      <c r="AL51" s="12"/>
      <c r="AM51" s="12"/>
      <c r="AN51" s="12"/>
      <c r="AO51" s="12"/>
      <c r="AP51" s="12"/>
      <c r="AQ51" s="12"/>
      <c r="AR51" s="12"/>
      <c r="AS51" s="12"/>
      <c r="AT51" s="12"/>
      <c r="AU51" s="12"/>
    </row>
    <row r="52" spans="1:47" x14ac:dyDescent="0.2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  <c r="AF52" s="12"/>
      <c r="AG52" s="12"/>
      <c r="AH52" s="12"/>
      <c r="AI52" s="12"/>
      <c r="AJ52" s="12"/>
      <c r="AK52" s="12"/>
      <c r="AL52" s="12"/>
      <c r="AM52" s="12"/>
      <c r="AN52" s="12"/>
      <c r="AO52" s="12"/>
      <c r="AP52" s="12"/>
      <c r="AQ52" s="12"/>
      <c r="AR52" s="12"/>
      <c r="AS52" s="12"/>
      <c r="AT52" s="12"/>
      <c r="AU52" s="12"/>
    </row>
    <row r="53" spans="1:47" x14ac:dyDescent="0.2">
      <c r="A53" s="12"/>
      <c r="B53" s="12"/>
      <c r="C53" s="12"/>
      <c r="D53" s="12"/>
      <c r="E53" s="12"/>
      <c r="F53" s="12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  <c r="AF53" s="12"/>
      <c r="AG53" s="12"/>
      <c r="AH53" s="12"/>
      <c r="AI53" s="12"/>
      <c r="AJ53" s="12"/>
      <c r="AK53" s="12"/>
      <c r="AL53" s="12"/>
      <c r="AM53" s="12"/>
      <c r="AN53" s="12"/>
      <c r="AO53" s="12"/>
      <c r="AP53" s="12"/>
      <c r="AQ53" s="12"/>
      <c r="AR53" s="12"/>
      <c r="AS53" s="12"/>
      <c r="AT53" s="12"/>
      <c r="AU53" s="12"/>
    </row>
    <row r="54" spans="1:47" x14ac:dyDescent="0.2">
      <c r="A54" s="12"/>
      <c r="B54" s="12"/>
      <c r="C54" s="12"/>
      <c r="D54" s="12"/>
      <c r="E54" s="12"/>
      <c r="F54" s="12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  <c r="AF54" s="12"/>
      <c r="AG54" s="12"/>
      <c r="AH54" s="12"/>
      <c r="AI54" s="12"/>
      <c r="AJ54" s="12"/>
      <c r="AK54" s="12"/>
      <c r="AL54" s="12"/>
      <c r="AM54" s="12"/>
      <c r="AN54" s="12"/>
      <c r="AO54" s="12"/>
      <c r="AP54" s="12"/>
      <c r="AQ54" s="12"/>
      <c r="AR54" s="12"/>
      <c r="AS54" s="12"/>
      <c r="AT54" s="12"/>
      <c r="AU54" s="12"/>
    </row>
    <row r="55" spans="1:47" x14ac:dyDescent="0.2">
      <c r="A55" s="12"/>
      <c r="B55" s="12"/>
      <c r="C55" s="12"/>
      <c r="D55" s="12"/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  <c r="AF55" s="12"/>
      <c r="AG55" s="12"/>
      <c r="AH55" s="12"/>
      <c r="AI55" s="12"/>
      <c r="AJ55" s="12"/>
      <c r="AK55" s="12"/>
      <c r="AL55" s="12"/>
      <c r="AM55" s="12"/>
      <c r="AN55" s="12"/>
      <c r="AO55" s="12"/>
      <c r="AP55" s="12"/>
      <c r="AQ55" s="12"/>
      <c r="AR55" s="12"/>
      <c r="AS55" s="12"/>
      <c r="AT55" s="12"/>
      <c r="AU55" s="12"/>
    </row>
    <row r="56" spans="1:47" x14ac:dyDescent="0.2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  <c r="AF56" s="12"/>
      <c r="AG56" s="12"/>
      <c r="AH56" s="12"/>
      <c r="AI56" s="12"/>
      <c r="AJ56" s="12"/>
      <c r="AK56" s="12"/>
      <c r="AL56" s="12"/>
      <c r="AM56" s="12"/>
      <c r="AN56" s="12"/>
      <c r="AO56" s="12"/>
      <c r="AP56" s="12"/>
      <c r="AQ56" s="12"/>
      <c r="AR56" s="12"/>
      <c r="AS56" s="12"/>
      <c r="AT56" s="12"/>
      <c r="AU56" s="12"/>
    </row>
    <row r="57" spans="1:47" x14ac:dyDescent="0.2">
      <c r="A57" s="12"/>
      <c r="B57" s="12"/>
      <c r="C57" s="12"/>
      <c r="D57" s="12"/>
      <c r="E57" s="12"/>
      <c r="F57" s="12"/>
      <c r="G57" s="12"/>
      <c r="H57" s="12"/>
      <c r="I57" s="12"/>
      <c r="J57" s="12"/>
      <c r="K57" s="12"/>
      <c r="L57" s="12"/>
      <c r="M57" s="12"/>
      <c r="N57" s="12"/>
      <c r="O57" s="12"/>
      <c r="P57" s="12"/>
      <c r="Q57" s="12"/>
      <c r="R57" s="12"/>
      <c r="S57" s="12"/>
      <c r="T57" s="12"/>
      <c r="U57" s="12"/>
      <c r="V57" s="12"/>
      <c r="W57" s="12"/>
      <c r="X57" s="12"/>
      <c r="Y57" s="12"/>
      <c r="Z57" s="12"/>
      <c r="AA57" s="12"/>
      <c r="AB57" s="12"/>
      <c r="AC57" s="12"/>
      <c r="AD57" s="12"/>
      <c r="AE57" s="12"/>
      <c r="AF57" s="12"/>
      <c r="AG57" s="12"/>
      <c r="AH57" s="12"/>
      <c r="AI57" s="12"/>
      <c r="AJ57" s="12"/>
      <c r="AK57" s="12"/>
      <c r="AL57" s="12"/>
      <c r="AM57" s="12"/>
      <c r="AN57" s="12"/>
      <c r="AO57" s="12"/>
      <c r="AP57" s="12"/>
      <c r="AQ57" s="12"/>
      <c r="AR57" s="12"/>
      <c r="AS57" s="12"/>
      <c r="AT57" s="12"/>
      <c r="AU57" s="12"/>
    </row>
    <row r="58" spans="1:47" x14ac:dyDescent="0.2">
      <c r="A58" s="12"/>
      <c r="B58" s="12"/>
      <c r="C58" s="12"/>
      <c r="D58" s="12"/>
      <c r="E58" s="12"/>
      <c r="F58" s="12"/>
      <c r="G58" s="12"/>
      <c r="H58" s="12"/>
      <c r="I58" s="12"/>
      <c r="J58" s="12"/>
      <c r="K58" s="12"/>
      <c r="L58" s="12"/>
      <c r="M58" s="12"/>
      <c r="N58" s="12"/>
      <c r="O58" s="12"/>
      <c r="P58" s="12"/>
      <c r="Q58" s="12"/>
      <c r="R58" s="12"/>
      <c r="S58" s="12"/>
      <c r="T58" s="12"/>
      <c r="U58" s="12"/>
      <c r="V58" s="12"/>
      <c r="W58" s="12"/>
      <c r="X58" s="12"/>
      <c r="Y58" s="12"/>
      <c r="Z58" s="12"/>
      <c r="AA58" s="12"/>
      <c r="AB58" s="12"/>
      <c r="AC58" s="12"/>
      <c r="AD58" s="12"/>
      <c r="AE58" s="12"/>
      <c r="AF58" s="12"/>
      <c r="AG58" s="12"/>
      <c r="AH58" s="12"/>
      <c r="AI58" s="12"/>
      <c r="AJ58" s="12"/>
      <c r="AK58" s="12"/>
      <c r="AL58" s="12"/>
      <c r="AM58" s="12"/>
      <c r="AN58" s="12"/>
      <c r="AO58" s="12"/>
      <c r="AP58" s="12"/>
      <c r="AQ58" s="12"/>
      <c r="AR58" s="12"/>
      <c r="AS58" s="12"/>
      <c r="AT58" s="12"/>
      <c r="AU58" s="12"/>
    </row>
    <row r="59" spans="1:47" x14ac:dyDescent="0.2">
      <c r="A59" s="12"/>
      <c r="B59" s="12"/>
      <c r="C59" s="12"/>
      <c r="D59" s="12"/>
      <c r="E59" s="12"/>
      <c r="F59" s="12"/>
      <c r="G59" s="12"/>
      <c r="H59" s="12"/>
      <c r="I59" s="12"/>
      <c r="J59" s="12"/>
      <c r="K59" s="12"/>
      <c r="L59" s="12"/>
      <c r="M59" s="12"/>
      <c r="N59" s="12"/>
      <c r="O59" s="12"/>
      <c r="P59" s="12"/>
      <c r="Q59" s="12"/>
      <c r="R59" s="12"/>
      <c r="S59" s="12"/>
      <c r="T59" s="12"/>
      <c r="U59" s="12"/>
      <c r="V59" s="12"/>
      <c r="W59" s="12"/>
      <c r="X59" s="12"/>
      <c r="Y59" s="12"/>
      <c r="Z59" s="12"/>
      <c r="AA59" s="12"/>
      <c r="AB59" s="12"/>
      <c r="AC59" s="12"/>
      <c r="AD59" s="12"/>
      <c r="AE59" s="12"/>
      <c r="AF59" s="12"/>
      <c r="AG59" s="12"/>
      <c r="AH59" s="12"/>
      <c r="AI59" s="12"/>
      <c r="AJ59" s="12"/>
      <c r="AK59" s="12"/>
      <c r="AL59" s="12"/>
      <c r="AM59" s="12"/>
      <c r="AN59" s="12"/>
      <c r="AO59" s="12"/>
      <c r="AP59" s="12"/>
      <c r="AQ59" s="12"/>
      <c r="AR59" s="12"/>
      <c r="AS59" s="12"/>
      <c r="AT59" s="12"/>
      <c r="AU59" s="12"/>
    </row>
    <row r="60" spans="1:47" x14ac:dyDescent="0.2">
      <c r="A60" s="12"/>
      <c r="B60" s="12"/>
      <c r="C60" s="12"/>
      <c r="D60" s="12"/>
      <c r="E60" s="12"/>
      <c r="F60" s="12"/>
      <c r="G60" s="12"/>
      <c r="H60" s="12"/>
      <c r="I60" s="12"/>
      <c r="J60" s="12"/>
      <c r="K60" s="12"/>
      <c r="L60" s="12"/>
      <c r="M60" s="12"/>
      <c r="N60" s="12"/>
      <c r="O60" s="12"/>
      <c r="P60" s="12"/>
      <c r="Q60" s="12"/>
      <c r="R60" s="12"/>
      <c r="S60" s="12"/>
      <c r="T60" s="12"/>
      <c r="U60" s="12"/>
      <c r="V60" s="12"/>
      <c r="W60" s="12"/>
      <c r="X60" s="12"/>
      <c r="Y60" s="12"/>
      <c r="Z60" s="12"/>
      <c r="AA60" s="12"/>
      <c r="AB60" s="12"/>
      <c r="AC60" s="12"/>
      <c r="AD60" s="12"/>
      <c r="AE60" s="12"/>
      <c r="AF60" s="12"/>
      <c r="AG60" s="12"/>
      <c r="AH60" s="12"/>
      <c r="AI60" s="12"/>
      <c r="AJ60" s="12"/>
      <c r="AK60" s="12"/>
      <c r="AL60" s="12"/>
      <c r="AM60" s="12"/>
      <c r="AN60" s="12"/>
      <c r="AO60" s="12"/>
      <c r="AP60" s="12"/>
      <c r="AQ60" s="12"/>
      <c r="AR60" s="12"/>
      <c r="AS60" s="12"/>
      <c r="AT60" s="12"/>
      <c r="AU60" s="12"/>
    </row>
    <row r="61" spans="1:47" x14ac:dyDescent="0.2">
      <c r="A61" s="12"/>
      <c r="B61" s="12"/>
      <c r="C61" s="12"/>
      <c r="D61" s="12"/>
      <c r="E61" s="12"/>
      <c r="F61" s="12"/>
      <c r="G61" s="12"/>
      <c r="H61" s="12"/>
      <c r="I61" s="12"/>
      <c r="J61" s="12"/>
      <c r="K61" s="12"/>
      <c r="L61" s="12"/>
      <c r="M61" s="12"/>
      <c r="N61" s="12"/>
      <c r="O61" s="12"/>
      <c r="P61" s="12"/>
      <c r="Q61" s="12"/>
      <c r="R61" s="12"/>
      <c r="S61" s="12"/>
      <c r="T61" s="12"/>
      <c r="U61" s="12"/>
      <c r="V61" s="12"/>
      <c r="W61" s="12"/>
      <c r="X61" s="12"/>
      <c r="Y61" s="12"/>
      <c r="Z61" s="12"/>
      <c r="AA61" s="12"/>
      <c r="AB61" s="12"/>
      <c r="AC61" s="12"/>
      <c r="AD61" s="12"/>
      <c r="AE61" s="12"/>
      <c r="AF61" s="12"/>
      <c r="AG61" s="12"/>
      <c r="AH61" s="12"/>
      <c r="AI61" s="12"/>
      <c r="AJ61" s="12"/>
      <c r="AK61" s="12"/>
      <c r="AL61" s="12"/>
      <c r="AM61" s="12"/>
      <c r="AN61" s="12"/>
      <c r="AO61" s="12"/>
      <c r="AP61" s="12"/>
      <c r="AQ61" s="12"/>
      <c r="AR61" s="12"/>
      <c r="AS61" s="12"/>
      <c r="AT61" s="12"/>
      <c r="AU61" s="12"/>
    </row>
    <row r="62" spans="1:47" x14ac:dyDescent="0.2">
      <c r="A62" s="12"/>
      <c r="B62" s="12"/>
      <c r="C62" s="12"/>
      <c r="D62" s="12"/>
      <c r="E62" s="12"/>
      <c r="F62" s="12"/>
      <c r="G62" s="12"/>
      <c r="H62" s="12"/>
      <c r="I62" s="12"/>
      <c r="J62" s="12"/>
      <c r="K62" s="12"/>
      <c r="L62" s="12"/>
      <c r="M62" s="12"/>
      <c r="N62" s="12"/>
      <c r="O62" s="12"/>
      <c r="P62" s="12"/>
      <c r="Q62" s="12"/>
      <c r="R62" s="12"/>
      <c r="S62" s="12"/>
      <c r="T62" s="12"/>
      <c r="U62" s="12"/>
      <c r="V62" s="12"/>
      <c r="W62" s="12"/>
      <c r="X62" s="12"/>
      <c r="Y62" s="12"/>
      <c r="Z62" s="12"/>
      <c r="AA62" s="12"/>
      <c r="AB62" s="12"/>
      <c r="AC62" s="12"/>
      <c r="AD62" s="12"/>
      <c r="AE62" s="12"/>
      <c r="AF62" s="12"/>
      <c r="AG62" s="12"/>
      <c r="AH62" s="12"/>
      <c r="AI62" s="12"/>
      <c r="AJ62" s="12"/>
      <c r="AK62" s="12"/>
      <c r="AL62" s="12"/>
      <c r="AM62" s="12"/>
      <c r="AN62" s="12"/>
      <c r="AO62" s="12"/>
      <c r="AP62" s="12"/>
      <c r="AQ62" s="12"/>
      <c r="AR62" s="12"/>
      <c r="AS62" s="12"/>
      <c r="AT62" s="12"/>
      <c r="AU62" s="12"/>
    </row>
    <row r="63" spans="1:47" x14ac:dyDescent="0.2">
      <c r="A63" s="12"/>
      <c r="B63" s="12"/>
      <c r="C63" s="12"/>
      <c r="D63" s="12"/>
      <c r="E63" s="12"/>
      <c r="F63" s="12"/>
      <c r="G63" s="12"/>
      <c r="H63" s="12"/>
      <c r="I63" s="12"/>
      <c r="J63" s="12"/>
      <c r="K63" s="12"/>
      <c r="L63" s="12"/>
      <c r="M63" s="12"/>
      <c r="N63" s="12"/>
      <c r="O63" s="12"/>
      <c r="P63" s="12"/>
      <c r="Q63" s="12"/>
      <c r="R63" s="12"/>
      <c r="S63" s="12"/>
      <c r="T63" s="12"/>
      <c r="U63" s="12"/>
      <c r="V63" s="12"/>
      <c r="W63" s="12"/>
      <c r="X63" s="12"/>
      <c r="Y63" s="12"/>
      <c r="Z63" s="12"/>
      <c r="AA63" s="12"/>
      <c r="AB63" s="12"/>
      <c r="AC63" s="12"/>
      <c r="AD63" s="12"/>
      <c r="AE63" s="12"/>
      <c r="AF63" s="12"/>
      <c r="AG63" s="12"/>
      <c r="AH63" s="12"/>
      <c r="AI63" s="12"/>
      <c r="AJ63" s="12"/>
      <c r="AK63" s="12"/>
      <c r="AL63" s="12"/>
      <c r="AM63" s="12"/>
      <c r="AN63" s="12"/>
      <c r="AO63" s="12"/>
      <c r="AP63" s="12"/>
      <c r="AQ63" s="12"/>
      <c r="AR63" s="12"/>
      <c r="AS63" s="12"/>
      <c r="AT63" s="12"/>
      <c r="AU63" s="12"/>
    </row>
    <row r="64" spans="1:47" x14ac:dyDescent="0.2">
      <c r="A64" s="12"/>
      <c r="B64" s="12"/>
      <c r="C64" s="12"/>
      <c r="D64" s="12"/>
      <c r="E64" s="12"/>
      <c r="F64" s="12"/>
      <c r="G64" s="12"/>
      <c r="H64" s="12"/>
      <c r="I64" s="12"/>
      <c r="J64" s="12"/>
      <c r="K64" s="12"/>
      <c r="L64" s="12"/>
      <c r="M64" s="12"/>
      <c r="N64" s="12"/>
      <c r="O64" s="12"/>
      <c r="P64" s="12"/>
      <c r="Q64" s="12"/>
      <c r="R64" s="12"/>
      <c r="S64" s="12"/>
      <c r="T64" s="12"/>
      <c r="U64" s="12"/>
      <c r="V64" s="12"/>
      <c r="W64" s="12"/>
      <c r="X64" s="12"/>
      <c r="Y64" s="12"/>
      <c r="Z64" s="12"/>
      <c r="AA64" s="12"/>
      <c r="AB64" s="12"/>
      <c r="AC64" s="12"/>
      <c r="AD64" s="12"/>
      <c r="AE64" s="12"/>
      <c r="AF64" s="12"/>
      <c r="AG64" s="12"/>
      <c r="AH64" s="12"/>
      <c r="AI64" s="12"/>
      <c r="AJ64" s="12"/>
      <c r="AK64" s="12"/>
      <c r="AL64" s="12"/>
      <c r="AM64" s="12"/>
      <c r="AN64" s="12"/>
      <c r="AO64" s="12"/>
      <c r="AP64" s="12"/>
      <c r="AQ64" s="12"/>
      <c r="AR64" s="12"/>
      <c r="AS64" s="12"/>
      <c r="AT64" s="12"/>
      <c r="AU64" s="12"/>
    </row>
    <row r="65" spans="1:47" x14ac:dyDescent="0.2">
      <c r="A65" s="12"/>
      <c r="B65" s="12"/>
      <c r="C65" s="12"/>
      <c r="D65" s="12"/>
      <c r="E65" s="12"/>
      <c r="F65" s="12"/>
      <c r="G65" s="12"/>
      <c r="H65" s="12"/>
      <c r="I65" s="12"/>
      <c r="J65" s="12"/>
      <c r="K65" s="12"/>
      <c r="L65" s="12"/>
      <c r="M65" s="12"/>
      <c r="N65" s="12"/>
      <c r="O65" s="12"/>
      <c r="P65" s="12"/>
      <c r="Q65" s="12"/>
      <c r="R65" s="12"/>
      <c r="S65" s="12"/>
      <c r="T65" s="12"/>
      <c r="U65" s="12"/>
      <c r="V65" s="12"/>
      <c r="W65" s="12"/>
      <c r="X65" s="12"/>
      <c r="Y65" s="12"/>
      <c r="Z65" s="12"/>
      <c r="AA65" s="12"/>
      <c r="AB65" s="12"/>
      <c r="AC65" s="12"/>
      <c r="AD65" s="12"/>
      <c r="AE65" s="12"/>
      <c r="AF65" s="12"/>
      <c r="AG65" s="12"/>
      <c r="AH65" s="12"/>
      <c r="AI65" s="12"/>
      <c r="AJ65" s="12"/>
      <c r="AK65" s="12"/>
      <c r="AL65" s="12"/>
      <c r="AM65" s="12"/>
      <c r="AN65" s="12"/>
      <c r="AO65" s="12"/>
      <c r="AP65" s="12"/>
      <c r="AQ65" s="12"/>
      <c r="AR65" s="12"/>
      <c r="AS65" s="12"/>
      <c r="AT65" s="12"/>
      <c r="AU65" s="12"/>
    </row>
    <row r="66" spans="1:47" x14ac:dyDescent="0.2">
      <c r="A66" s="12"/>
      <c r="B66" s="12"/>
      <c r="C66" s="12"/>
      <c r="D66" s="12"/>
      <c r="E66" s="12"/>
      <c r="F66" s="12"/>
      <c r="G66" s="12"/>
      <c r="H66" s="12"/>
      <c r="I66" s="12"/>
      <c r="J66" s="12"/>
      <c r="K66" s="12"/>
      <c r="L66" s="12"/>
      <c r="M66" s="12"/>
      <c r="N66" s="12"/>
      <c r="O66" s="12"/>
      <c r="P66" s="12"/>
      <c r="Q66" s="12"/>
      <c r="R66" s="12"/>
      <c r="S66" s="12"/>
      <c r="T66" s="12"/>
      <c r="U66" s="12"/>
      <c r="V66" s="12"/>
      <c r="W66" s="12"/>
      <c r="X66" s="12"/>
      <c r="Y66" s="12"/>
      <c r="Z66" s="12"/>
      <c r="AA66" s="12"/>
      <c r="AB66" s="12"/>
      <c r="AC66" s="12"/>
      <c r="AD66" s="12"/>
      <c r="AE66" s="12"/>
      <c r="AF66" s="12"/>
      <c r="AG66" s="12"/>
      <c r="AH66" s="12"/>
      <c r="AI66" s="12"/>
      <c r="AJ66" s="12"/>
      <c r="AK66" s="12"/>
      <c r="AL66" s="12"/>
      <c r="AM66" s="12"/>
      <c r="AN66" s="12"/>
      <c r="AO66" s="12"/>
      <c r="AP66" s="12"/>
      <c r="AQ66" s="12"/>
      <c r="AR66" s="12"/>
      <c r="AS66" s="12"/>
      <c r="AT66" s="12"/>
      <c r="AU66" s="12"/>
    </row>
    <row r="67" spans="1:47" x14ac:dyDescent="0.2">
      <c r="A67" s="12"/>
      <c r="B67" s="12"/>
      <c r="C67" s="12"/>
      <c r="D67" s="12"/>
      <c r="E67" s="12"/>
      <c r="F67" s="12"/>
      <c r="G67" s="12"/>
      <c r="H67" s="12"/>
      <c r="I67" s="12"/>
      <c r="J67" s="12"/>
      <c r="K67" s="12"/>
      <c r="L67" s="12"/>
      <c r="M67" s="12"/>
      <c r="N67" s="12"/>
      <c r="O67" s="12"/>
      <c r="P67" s="12"/>
      <c r="Q67" s="12"/>
      <c r="R67" s="12"/>
      <c r="S67" s="12"/>
      <c r="T67" s="12"/>
      <c r="U67" s="12"/>
      <c r="V67" s="12"/>
      <c r="W67" s="12"/>
      <c r="X67" s="12"/>
      <c r="Y67" s="12"/>
      <c r="Z67" s="12"/>
      <c r="AA67" s="12"/>
      <c r="AB67" s="12"/>
      <c r="AC67" s="12"/>
      <c r="AD67" s="12"/>
      <c r="AE67" s="12"/>
      <c r="AF67" s="12"/>
      <c r="AG67" s="12"/>
      <c r="AH67" s="12"/>
      <c r="AI67" s="12"/>
      <c r="AJ67" s="12"/>
      <c r="AK67" s="12"/>
      <c r="AL67" s="12"/>
      <c r="AM67" s="12"/>
      <c r="AN67" s="12"/>
      <c r="AO67" s="12"/>
      <c r="AP67" s="12"/>
      <c r="AQ67" s="12"/>
      <c r="AR67" s="12"/>
      <c r="AS67" s="12"/>
      <c r="AT67" s="12"/>
      <c r="AU67" s="12"/>
    </row>
    <row r="68" spans="1:47" x14ac:dyDescent="0.2">
      <c r="A68" s="12"/>
      <c r="B68" s="12"/>
      <c r="C68" s="12"/>
      <c r="D68" s="12"/>
      <c r="E68" s="12"/>
      <c r="F68" s="12"/>
      <c r="G68" s="12"/>
      <c r="H68" s="12"/>
      <c r="I68" s="12"/>
      <c r="J68" s="12"/>
      <c r="K68" s="12"/>
      <c r="L68" s="12"/>
      <c r="M68" s="12"/>
      <c r="N68" s="12"/>
      <c r="O68" s="12"/>
      <c r="P68" s="12"/>
      <c r="Q68" s="12"/>
      <c r="R68" s="12"/>
      <c r="S68" s="12"/>
      <c r="T68" s="12"/>
      <c r="U68" s="12"/>
      <c r="V68" s="12"/>
      <c r="W68" s="12"/>
      <c r="X68" s="12"/>
      <c r="Y68" s="12"/>
      <c r="Z68" s="12"/>
      <c r="AA68" s="12"/>
      <c r="AB68" s="12"/>
      <c r="AC68" s="12"/>
      <c r="AD68" s="12"/>
      <c r="AE68" s="12"/>
      <c r="AF68" s="12"/>
      <c r="AG68" s="12"/>
      <c r="AH68" s="12"/>
      <c r="AI68" s="12"/>
      <c r="AJ68" s="12"/>
      <c r="AK68" s="12"/>
      <c r="AL68" s="12"/>
      <c r="AM68" s="12"/>
      <c r="AN68" s="12"/>
      <c r="AO68" s="12"/>
      <c r="AP68" s="12"/>
      <c r="AQ68" s="12"/>
      <c r="AR68" s="12"/>
      <c r="AS68" s="12"/>
      <c r="AT68" s="12"/>
      <c r="AU68" s="12"/>
    </row>
    <row r="69" spans="1:47" x14ac:dyDescent="0.2">
      <c r="A69" s="12"/>
      <c r="B69" s="12"/>
      <c r="C69" s="12"/>
      <c r="D69" s="12"/>
      <c r="E69" s="12"/>
      <c r="F69" s="12"/>
      <c r="G69" s="12"/>
      <c r="H69" s="12"/>
      <c r="I69" s="12"/>
      <c r="J69" s="12"/>
      <c r="K69" s="12"/>
      <c r="L69" s="12"/>
      <c r="M69" s="12"/>
      <c r="N69" s="12"/>
      <c r="O69" s="12"/>
      <c r="P69" s="12"/>
      <c r="Q69" s="12"/>
      <c r="R69" s="12"/>
      <c r="S69" s="12"/>
      <c r="T69" s="12"/>
      <c r="U69" s="12"/>
      <c r="V69" s="12"/>
      <c r="W69" s="12"/>
      <c r="X69" s="12"/>
      <c r="Y69" s="12"/>
      <c r="Z69" s="12"/>
      <c r="AA69" s="12"/>
      <c r="AB69" s="12"/>
      <c r="AC69" s="12"/>
      <c r="AD69" s="12"/>
      <c r="AE69" s="12"/>
      <c r="AF69" s="12"/>
      <c r="AG69" s="12"/>
      <c r="AH69" s="12"/>
      <c r="AI69" s="12"/>
      <c r="AJ69" s="12"/>
      <c r="AK69" s="12"/>
      <c r="AL69" s="12"/>
      <c r="AM69" s="12"/>
      <c r="AN69" s="12"/>
      <c r="AO69" s="12"/>
      <c r="AP69" s="12"/>
      <c r="AQ69" s="12"/>
      <c r="AR69" s="12"/>
      <c r="AS69" s="12"/>
      <c r="AT69" s="12"/>
      <c r="AU69" s="12"/>
    </row>
    <row r="70" spans="1:47" x14ac:dyDescent="0.2">
      <c r="A70" s="12"/>
      <c r="B70" s="12"/>
      <c r="C70" s="12"/>
      <c r="D70" s="12"/>
      <c r="E70" s="12"/>
      <c r="F70" s="12"/>
      <c r="G70" s="12"/>
      <c r="H70" s="12"/>
      <c r="I70" s="12"/>
      <c r="J70" s="12"/>
      <c r="K70" s="12"/>
      <c r="L70" s="12"/>
      <c r="M70" s="12"/>
      <c r="N70" s="12"/>
      <c r="O70" s="12"/>
      <c r="P70" s="12"/>
      <c r="Q70" s="12"/>
      <c r="R70" s="12"/>
      <c r="S70" s="12"/>
      <c r="T70" s="12"/>
      <c r="U70" s="12"/>
      <c r="V70" s="12"/>
      <c r="W70" s="12"/>
      <c r="X70" s="12"/>
      <c r="Y70" s="12"/>
      <c r="Z70" s="12"/>
      <c r="AA70" s="12"/>
      <c r="AB70" s="12"/>
      <c r="AC70" s="12"/>
      <c r="AD70" s="12"/>
      <c r="AE70" s="12"/>
      <c r="AF70" s="12"/>
      <c r="AG70" s="12"/>
      <c r="AH70" s="12"/>
      <c r="AI70" s="12"/>
      <c r="AJ70" s="12"/>
      <c r="AK70" s="12"/>
      <c r="AL70" s="12"/>
      <c r="AM70" s="12"/>
      <c r="AN70" s="12"/>
      <c r="AO70" s="12"/>
      <c r="AP70" s="12"/>
      <c r="AQ70" s="12"/>
      <c r="AR70" s="12"/>
      <c r="AS70" s="12"/>
      <c r="AT70" s="12"/>
      <c r="AU70" s="12"/>
    </row>
    <row r="71" spans="1:47" x14ac:dyDescent="0.2">
      <c r="A71" s="12"/>
      <c r="B71" s="12"/>
      <c r="C71" s="12"/>
      <c r="D71" s="12"/>
      <c r="E71" s="12"/>
      <c r="F71" s="12"/>
      <c r="G71" s="12"/>
      <c r="H71" s="12"/>
      <c r="I71" s="12"/>
      <c r="J71" s="12"/>
      <c r="K71" s="12"/>
      <c r="L71" s="12"/>
      <c r="M71" s="12"/>
      <c r="N71" s="12"/>
      <c r="O71" s="12"/>
      <c r="P71" s="12"/>
      <c r="Q71" s="12"/>
      <c r="R71" s="12"/>
      <c r="S71" s="12"/>
      <c r="T71" s="12"/>
      <c r="U71" s="12"/>
      <c r="V71" s="12"/>
      <c r="W71" s="12"/>
      <c r="X71" s="12"/>
      <c r="Y71" s="12"/>
      <c r="Z71" s="12"/>
      <c r="AA71" s="12"/>
      <c r="AB71" s="12"/>
      <c r="AC71" s="12"/>
      <c r="AD71" s="12"/>
      <c r="AE71" s="12"/>
      <c r="AF71" s="12"/>
      <c r="AG71" s="12"/>
      <c r="AH71" s="12"/>
      <c r="AI71" s="12"/>
      <c r="AJ71" s="12"/>
      <c r="AK71" s="12"/>
      <c r="AL71" s="12"/>
      <c r="AM71" s="12"/>
      <c r="AN71" s="12"/>
      <c r="AO71" s="12"/>
      <c r="AP71" s="12"/>
      <c r="AQ71" s="12"/>
      <c r="AR71" s="12"/>
      <c r="AS71" s="12"/>
      <c r="AT71" s="12"/>
      <c r="AU71" s="12"/>
    </row>
    <row r="72" spans="1:47" x14ac:dyDescent="0.2">
      <c r="A72" s="12"/>
      <c r="B72" s="12"/>
      <c r="C72" s="12"/>
      <c r="D72" s="12"/>
      <c r="E72" s="12"/>
      <c r="F72" s="12"/>
      <c r="G72" s="12"/>
      <c r="H72" s="12"/>
      <c r="I72" s="12"/>
      <c r="J72" s="12"/>
      <c r="K72" s="12"/>
      <c r="L72" s="12"/>
      <c r="M72" s="12"/>
      <c r="N72" s="12"/>
      <c r="O72" s="12"/>
      <c r="P72" s="12"/>
      <c r="Q72" s="12"/>
      <c r="R72" s="12"/>
      <c r="S72" s="12"/>
      <c r="T72" s="12"/>
      <c r="U72" s="12"/>
      <c r="V72" s="12"/>
      <c r="W72" s="12"/>
      <c r="X72" s="12"/>
      <c r="Y72" s="12"/>
      <c r="Z72" s="12"/>
      <c r="AA72" s="12"/>
      <c r="AB72" s="12"/>
      <c r="AC72" s="12"/>
      <c r="AD72" s="12"/>
      <c r="AE72" s="12"/>
      <c r="AF72" s="12"/>
      <c r="AG72" s="12"/>
      <c r="AH72" s="12"/>
      <c r="AI72" s="12"/>
      <c r="AJ72" s="12"/>
      <c r="AK72" s="12"/>
      <c r="AL72" s="12"/>
      <c r="AM72" s="12"/>
      <c r="AN72" s="12"/>
      <c r="AO72" s="12"/>
      <c r="AP72" s="12"/>
      <c r="AQ72" s="12"/>
      <c r="AR72" s="12"/>
      <c r="AS72" s="12"/>
      <c r="AT72" s="12"/>
      <c r="AU72" s="12"/>
    </row>
    <row r="73" spans="1:47" x14ac:dyDescent="0.2">
      <c r="A73" s="12"/>
      <c r="B73" s="12"/>
      <c r="C73" s="12"/>
      <c r="D73" s="12"/>
      <c r="E73" s="12"/>
      <c r="F73" s="12"/>
      <c r="G73" s="12"/>
      <c r="H73" s="12"/>
      <c r="I73" s="12"/>
      <c r="J73" s="12"/>
      <c r="K73" s="12"/>
      <c r="L73" s="12"/>
      <c r="M73" s="12"/>
      <c r="N73" s="12"/>
      <c r="O73" s="12"/>
      <c r="P73" s="12"/>
      <c r="Q73" s="12"/>
      <c r="R73" s="12"/>
      <c r="S73" s="12"/>
      <c r="T73" s="12"/>
      <c r="U73" s="12"/>
      <c r="V73" s="12"/>
      <c r="W73" s="12"/>
      <c r="X73" s="12"/>
      <c r="Y73" s="12"/>
      <c r="Z73" s="12"/>
      <c r="AA73" s="12"/>
      <c r="AB73" s="12"/>
      <c r="AC73" s="12"/>
      <c r="AD73" s="12"/>
      <c r="AE73" s="12"/>
      <c r="AF73" s="12"/>
      <c r="AG73" s="12"/>
      <c r="AH73" s="12"/>
      <c r="AI73" s="12"/>
      <c r="AJ73" s="12"/>
      <c r="AK73" s="12"/>
      <c r="AL73" s="12"/>
      <c r="AM73" s="12"/>
      <c r="AN73" s="12"/>
      <c r="AO73" s="12"/>
      <c r="AP73" s="12"/>
      <c r="AQ73" s="12"/>
      <c r="AR73" s="12"/>
      <c r="AS73" s="12"/>
      <c r="AT73" s="12"/>
      <c r="AU73" s="12"/>
    </row>
    <row r="74" spans="1:47" x14ac:dyDescent="0.2">
      <c r="A74" s="12"/>
      <c r="B74" s="12"/>
      <c r="C74" s="12"/>
      <c r="D74" s="12"/>
      <c r="E74" s="12"/>
      <c r="F74" s="12"/>
      <c r="G74" s="12"/>
      <c r="H74" s="12"/>
      <c r="I74" s="12"/>
      <c r="J74" s="12"/>
      <c r="K74" s="12"/>
      <c r="L74" s="12"/>
      <c r="M74" s="12"/>
      <c r="N74" s="12"/>
      <c r="O74" s="12"/>
      <c r="P74" s="12"/>
      <c r="Q74" s="12"/>
      <c r="R74" s="12"/>
      <c r="S74" s="12"/>
      <c r="T74" s="12"/>
      <c r="U74" s="12"/>
      <c r="V74" s="12"/>
      <c r="W74" s="12"/>
      <c r="X74" s="12"/>
      <c r="Y74" s="12"/>
      <c r="Z74" s="12"/>
      <c r="AA74" s="12"/>
      <c r="AB74" s="12"/>
      <c r="AC74" s="12"/>
      <c r="AD74" s="12"/>
      <c r="AE74" s="12"/>
      <c r="AF74" s="12"/>
      <c r="AG74" s="12"/>
      <c r="AH74" s="12"/>
      <c r="AI74" s="12"/>
      <c r="AJ74" s="12"/>
      <c r="AK74" s="12"/>
      <c r="AL74" s="12"/>
      <c r="AM74" s="12"/>
      <c r="AN74" s="12"/>
      <c r="AO74" s="12"/>
      <c r="AP74" s="12"/>
      <c r="AQ74" s="12"/>
      <c r="AR74" s="12"/>
      <c r="AS74" s="12"/>
      <c r="AT74" s="12"/>
      <c r="AU74" s="12"/>
    </row>
    <row r="75" spans="1:47" x14ac:dyDescent="0.2">
      <c r="A75" s="12"/>
      <c r="B75" s="12"/>
      <c r="C75" s="12"/>
      <c r="D75" s="12"/>
      <c r="E75" s="12"/>
      <c r="F75" s="12"/>
      <c r="G75" s="12"/>
      <c r="H75" s="12"/>
      <c r="I75" s="12"/>
      <c r="J75" s="12"/>
      <c r="K75" s="12"/>
      <c r="L75" s="12"/>
      <c r="M75" s="12"/>
      <c r="N75" s="12"/>
      <c r="O75" s="12"/>
      <c r="P75" s="12"/>
      <c r="Q75" s="12"/>
      <c r="R75" s="12"/>
      <c r="S75" s="12"/>
      <c r="T75" s="12"/>
      <c r="U75" s="12"/>
      <c r="V75" s="12"/>
      <c r="W75" s="12"/>
      <c r="X75" s="12"/>
      <c r="Y75" s="12"/>
      <c r="Z75" s="12"/>
      <c r="AA75" s="12"/>
      <c r="AB75" s="12"/>
      <c r="AC75" s="12"/>
      <c r="AD75" s="12"/>
      <c r="AE75" s="12"/>
      <c r="AF75" s="12"/>
      <c r="AG75" s="12"/>
      <c r="AH75" s="12"/>
      <c r="AI75" s="12"/>
      <c r="AJ75" s="12"/>
      <c r="AK75" s="12"/>
      <c r="AL75" s="12"/>
      <c r="AM75" s="12"/>
      <c r="AN75" s="12"/>
      <c r="AO75" s="12"/>
      <c r="AP75" s="12"/>
      <c r="AQ75" s="12"/>
      <c r="AR75" s="12"/>
      <c r="AS75" s="12"/>
      <c r="AT75" s="12"/>
      <c r="AU75" s="12"/>
    </row>
    <row r="76" spans="1:47" x14ac:dyDescent="0.2">
      <c r="A76" s="12"/>
      <c r="B76" s="12"/>
      <c r="C76" s="12"/>
      <c r="D76" s="12"/>
      <c r="E76" s="12"/>
      <c r="F76" s="12"/>
      <c r="G76" s="12"/>
      <c r="H76" s="12"/>
      <c r="I76" s="12"/>
      <c r="J76" s="12"/>
      <c r="K76" s="12"/>
      <c r="L76" s="12"/>
      <c r="M76" s="12"/>
      <c r="N76" s="12"/>
      <c r="O76" s="12"/>
      <c r="P76" s="12"/>
      <c r="Q76" s="12"/>
      <c r="R76" s="12"/>
      <c r="S76" s="12"/>
      <c r="T76" s="12"/>
      <c r="U76" s="12"/>
      <c r="V76" s="12"/>
      <c r="W76" s="12"/>
      <c r="X76" s="12"/>
      <c r="Y76" s="12"/>
      <c r="Z76" s="12"/>
      <c r="AA76" s="12"/>
      <c r="AB76" s="12"/>
      <c r="AC76" s="12"/>
      <c r="AD76" s="12"/>
      <c r="AE76" s="12"/>
      <c r="AF76" s="12"/>
      <c r="AG76" s="12"/>
      <c r="AH76" s="12"/>
      <c r="AI76" s="12"/>
      <c r="AJ76" s="12"/>
      <c r="AK76" s="12"/>
      <c r="AL76" s="12"/>
      <c r="AM76" s="12"/>
      <c r="AN76" s="12"/>
      <c r="AO76" s="12"/>
      <c r="AP76" s="12"/>
      <c r="AQ76" s="12"/>
      <c r="AR76" s="12"/>
      <c r="AS76" s="12"/>
      <c r="AT76" s="12"/>
      <c r="AU76" s="12"/>
    </row>
    <row r="77" spans="1:47" x14ac:dyDescent="0.2">
      <c r="A77" s="12"/>
      <c r="B77" s="12"/>
      <c r="C77" s="12"/>
      <c r="D77" s="12"/>
      <c r="E77" s="12"/>
      <c r="F77" s="12"/>
      <c r="G77" s="12"/>
      <c r="H77" s="12"/>
      <c r="I77" s="12"/>
      <c r="J77" s="12"/>
      <c r="K77" s="12"/>
      <c r="L77" s="12"/>
      <c r="M77" s="12"/>
      <c r="N77" s="12"/>
      <c r="O77" s="12"/>
      <c r="P77" s="12"/>
      <c r="Q77" s="12"/>
      <c r="R77" s="12"/>
      <c r="S77" s="12"/>
      <c r="T77" s="12"/>
      <c r="U77" s="12"/>
      <c r="V77" s="12"/>
      <c r="W77" s="12"/>
      <c r="X77" s="12"/>
      <c r="Y77" s="12"/>
      <c r="Z77" s="12"/>
      <c r="AA77" s="12"/>
      <c r="AB77" s="12"/>
      <c r="AC77" s="12"/>
      <c r="AD77" s="12"/>
      <c r="AE77" s="12"/>
      <c r="AF77" s="12"/>
      <c r="AG77" s="12"/>
      <c r="AH77" s="12"/>
      <c r="AI77" s="12"/>
      <c r="AJ77" s="12"/>
      <c r="AK77" s="12"/>
      <c r="AL77" s="12"/>
      <c r="AM77" s="12"/>
      <c r="AN77" s="12"/>
      <c r="AO77" s="12"/>
      <c r="AP77" s="12"/>
      <c r="AQ77" s="12"/>
      <c r="AR77" s="12"/>
      <c r="AS77" s="12"/>
      <c r="AT77" s="12"/>
      <c r="AU77" s="12"/>
    </row>
    <row r="78" spans="1:47" x14ac:dyDescent="0.2">
      <c r="A78" s="12"/>
      <c r="B78" s="12"/>
      <c r="C78" s="12"/>
      <c r="D78" s="12"/>
      <c r="E78" s="12"/>
      <c r="F78" s="12"/>
      <c r="G78" s="12"/>
      <c r="H78" s="12"/>
      <c r="I78" s="12"/>
      <c r="J78" s="12"/>
      <c r="K78" s="12"/>
      <c r="L78" s="12"/>
      <c r="M78" s="12"/>
      <c r="N78" s="12"/>
      <c r="O78" s="12"/>
      <c r="P78" s="12"/>
      <c r="Q78" s="12"/>
      <c r="R78" s="12"/>
      <c r="S78" s="12"/>
      <c r="T78" s="12"/>
      <c r="U78" s="12"/>
      <c r="V78" s="12"/>
      <c r="W78" s="12"/>
      <c r="X78" s="12"/>
      <c r="Y78" s="12"/>
      <c r="Z78" s="12"/>
      <c r="AA78" s="12"/>
      <c r="AB78" s="12"/>
      <c r="AC78" s="12"/>
      <c r="AD78" s="12"/>
      <c r="AE78" s="12"/>
      <c r="AF78" s="12"/>
      <c r="AG78" s="12"/>
      <c r="AH78" s="12"/>
      <c r="AI78" s="12"/>
      <c r="AJ78" s="12"/>
      <c r="AK78" s="12"/>
      <c r="AL78" s="12"/>
      <c r="AM78" s="12"/>
      <c r="AN78" s="12"/>
      <c r="AO78" s="12"/>
      <c r="AP78" s="12"/>
      <c r="AQ78" s="12"/>
      <c r="AR78" s="12"/>
      <c r="AS78" s="12"/>
      <c r="AT78" s="12"/>
      <c r="AU78" s="12"/>
    </row>
    <row r="79" spans="1:47" x14ac:dyDescent="0.2">
      <c r="A79" s="12"/>
      <c r="B79" s="12"/>
      <c r="C79" s="12"/>
      <c r="D79" s="12"/>
      <c r="E79" s="12"/>
      <c r="F79" s="12"/>
      <c r="G79" s="12"/>
      <c r="H79" s="12"/>
      <c r="I79" s="12"/>
      <c r="J79" s="12"/>
      <c r="K79" s="12"/>
      <c r="L79" s="12"/>
      <c r="M79" s="12"/>
      <c r="N79" s="12"/>
      <c r="O79" s="12"/>
      <c r="P79" s="12"/>
      <c r="Q79" s="12"/>
      <c r="R79" s="12"/>
      <c r="S79" s="12"/>
      <c r="T79" s="12"/>
      <c r="U79" s="12"/>
      <c r="V79" s="12"/>
      <c r="W79" s="12"/>
      <c r="X79" s="12"/>
      <c r="Y79" s="12"/>
      <c r="Z79" s="12"/>
      <c r="AA79" s="12"/>
      <c r="AB79" s="12"/>
      <c r="AC79" s="12"/>
      <c r="AD79" s="12"/>
      <c r="AE79" s="12"/>
      <c r="AF79" s="12"/>
      <c r="AG79" s="12"/>
      <c r="AH79" s="12"/>
      <c r="AI79" s="12"/>
      <c r="AJ79" s="12"/>
      <c r="AK79" s="12"/>
      <c r="AL79" s="12"/>
      <c r="AM79" s="12"/>
      <c r="AN79" s="12"/>
      <c r="AO79" s="12"/>
      <c r="AP79" s="12"/>
      <c r="AQ79" s="12"/>
      <c r="AR79" s="12"/>
      <c r="AS79" s="12"/>
      <c r="AT79" s="12"/>
      <c r="AU79" s="12"/>
    </row>
    <row r="80" spans="1:47" x14ac:dyDescent="0.2">
      <c r="A80" s="12"/>
      <c r="B80" s="12"/>
      <c r="C80" s="12"/>
      <c r="D80" s="12"/>
      <c r="E80" s="12"/>
      <c r="F80" s="12"/>
      <c r="G80" s="12"/>
      <c r="H80" s="12"/>
      <c r="I80" s="12"/>
      <c r="J80" s="12"/>
      <c r="K80" s="12"/>
      <c r="L80" s="12"/>
      <c r="M80" s="12"/>
      <c r="N80" s="12"/>
      <c r="O80" s="12"/>
      <c r="P80" s="12"/>
      <c r="Q80" s="12"/>
      <c r="R80" s="12"/>
      <c r="S80" s="12"/>
      <c r="T80" s="12"/>
      <c r="U80" s="12"/>
      <c r="V80" s="12"/>
      <c r="W80" s="12"/>
      <c r="X80" s="12"/>
      <c r="Y80" s="12"/>
      <c r="Z80" s="12"/>
      <c r="AA80" s="12"/>
      <c r="AB80" s="12"/>
      <c r="AC80" s="12"/>
      <c r="AD80" s="12"/>
      <c r="AE80" s="12"/>
      <c r="AF80" s="12"/>
      <c r="AG80" s="12"/>
      <c r="AH80" s="12"/>
      <c r="AI80" s="12"/>
      <c r="AJ80" s="12"/>
      <c r="AK80" s="12"/>
      <c r="AL80" s="12"/>
      <c r="AM80" s="12"/>
      <c r="AN80" s="12"/>
      <c r="AO80" s="12"/>
      <c r="AP80" s="12"/>
      <c r="AQ80" s="12"/>
      <c r="AR80" s="12"/>
      <c r="AS80" s="12"/>
      <c r="AT80" s="12"/>
      <c r="AU80" s="12"/>
    </row>
    <row r="81" spans="1:47" x14ac:dyDescent="0.2">
      <c r="A81" s="12"/>
      <c r="B81" s="12"/>
      <c r="C81" s="12"/>
      <c r="D81" s="12"/>
      <c r="E81" s="12"/>
      <c r="F81" s="12"/>
      <c r="G81" s="12"/>
      <c r="H81" s="12"/>
      <c r="I81" s="12"/>
      <c r="J81" s="12"/>
      <c r="K81" s="12"/>
      <c r="L81" s="12"/>
      <c r="M81" s="12"/>
      <c r="N81" s="12"/>
      <c r="O81" s="12"/>
      <c r="P81" s="12"/>
      <c r="Q81" s="12"/>
      <c r="R81" s="12"/>
      <c r="S81" s="12"/>
      <c r="T81" s="12"/>
      <c r="U81" s="12"/>
      <c r="V81" s="12"/>
      <c r="W81" s="12"/>
      <c r="X81" s="12"/>
      <c r="Y81" s="12"/>
      <c r="Z81" s="12"/>
      <c r="AA81" s="12"/>
      <c r="AB81" s="12"/>
      <c r="AC81" s="12"/>
      <c r="AD81" s="12"/>
      <c r="AE81" s="12"/>
      <c r="AF81" s="12"/>
      <c r="AG81" s="12"/>
      <c r="AH81" s="12"/>
      <c r="AI81" s="12"/>
      <c r="AJ81" s="12"/>
      <c r="AK81" s="12"/>
      <c r="AL81" s="12"/>
      <c r="AM81" s="12"/>
      <c r="AN81" s="12"/>
      <c r="AO81" s="12"/>
      <c r="AP81" s="12"/>
      <c r="AQ81" s="12"/>
      <c r="AR81" s="12"/>
      <c r="AS81" s="12"/>
      <c r="AT81" s="12"/>
      <c r="AU81" s="12"/>
    </row>
    <row r="82" spans="1:47" x14ac:dyDescent="0.2">
      <c r="A82" s="12"/>
      <c r="B82" s="12"/>
      <c r="C82" s="12"/>
      <c r="D82" s="12"/>
      <c r="E82" s="12"/>
      <c r="F82" s="12"/>
      <c r="G82" s="12"/>
      <c r="H82" s="12"/>
      <c r="I82" s="12"/>
      <c r="J82" s="12"/>
      <c r="K82" s="12"/>
      <c r="L82" s="12"/>
      <c r="M82" s="12"/>
      <c r="N82" s="12"/>
      <c r="O82" s="12"/>
      <c r="P82" s="12"/>
      <c r="Q82" s="12"/>
      <c r="R82" s="12"/>
      <c r="S82" s="12"/>
      <c r="T82" s="12"/>
      <c r="U82" s="12"/>
      <c r="V82" s="12"/>
      <c r="W82" s="12"/>
      <c r="X82" s="12"/>
      <c r="Y82" s="12"/>
      <c r="Z82" s="12"/>
      <c r="AA82" s="12"/>
      <c r="AB82" s="12"/>
      <c r="AC82" s="12"/>
      <c r="AD82" s="12"/>
      <c r="AE82" s="12"/>
      <c r="AF82" s="12"/>
      <c r="AG82" s="12"/>
      <c r="AH82" s="12"/>
      <c r="AI82" s="12"/>
      <c r="AJ82" s="12"/>
      <c r="AK82" s="12"/>
      <c r="AL82" s="12"/>
      <c r="AM82" s="12"/>
      <c r="AN82" s="12"/>
      <c r="AO82" s="12"/>
      <c r="AP82" s="12"/>
      <c r="AQ82" s="12"/>
      <c r="AR82" s="12"/>
      <c r="AS82" s="12"/>
      <c r="AT82" s="12"/>
      <c r="AU82" s="12"/>
    </row>
    <row r="83" spans="1:47" x14ac:dyDescent="0.2">
      <c r="A83" s="12"/>
      <c r="B83" s="12"/>
      <c r="C83" s="12"/>
      <c r="D83" s="12"/>
      <c r="E83" s="12"/>
      <c r="F83" s="12"/>
      <c r="G83" s="12"/>
      <c r="H83" s="12"/>
      <c r="I83" s="12"/>
      <c r="J83" s="12"/>
      <c r="K83" s="12"/>
      <c r="L83" s="12"/>
      <c r="M83" s="12"/>
      <c r="N83" s="12"/>
      <c r="O83" s="12"/>
      <c r="P83" s="12"/>
      <c r="Q83" s="12"/>
      <c r="R83" s="12"/>
      <c r="S83" s="12"/>
      <c r="T83" s="12"/>
      <c r="U83" s="12"/>
      <c r="V83" s="12"/>
      <c r="W83" s="12"/>
      <c r="X83" s="12"/>
      <c r="Y83" s="12"/>
      <c r="Z83" s="12"/>
      <c r="AA83" s="12"/>
      <c r="AB83" s="12"/>
      <c r="AC83" s="12"/>
      <c r="AD83" s="12"/>
      <c r="AE83" s="12"/>
      <c r="AF83" s="12"/>
      <c r="AG83" s="12"/>
      <c r="AH83" s="12"/>
      <c r="AI83" s="12"/>
      <c r="AJ83" s="12"/>
      <c r="AK83" s="12"/>
      <c r="AL83" s="12"/>
      <c r="AM83" s="12"/>
      <c r="AN83" s="12"/>
      <c r="AO83" s="12"/>
      <c r="AP83" s="12"/>
      <c r="AQ83" s="12"/>
      <c r="AR83" s="12"/>
      <c r="AS83" s="12"/>
      <c r="AT83" s="12"/>
      <c r="AU83" s="12"/>
    </row>
    <row r="84" spans="1:47" x14ac:dyDescent="0.2">
      <c r="A84" s="12"/>
      <c r="B84" s="12"/>
      <c r="C84" s="12"/>
      <c r="D84" s="12"/>
      <c r="E84" s="12"/>
      <c r="F84" s="12"/>
      <c r="G84" s="12"/>
      <c r="H84" s="12"/>
      <c r="I84" s="12"/>
      <c r="J84" s="12"/>
      <c r="K84" s="12"/>
      <c r="L84" s="12"/>
      <c r="M84" s="12"/>
      <c r="N84" s="12"/>
      <c r="O84" s="12"/>
      <c r="P84" s="12"/>
      <c r="Q84" s="12"/>
      <c r="R84" s="12"/>
      <c r="S84" s="12"/>
      <c r="T84" s="12"/>
      <c r="U84" s="12"/>
      <c r="V84" s="12"/>
      <c r="W84" s="12"/>
      <c r="X84" s="12"/>
      <c r="Y84" s="12"/>
      <c r="Z84" s="12"/>
      <c r="AA84" s="12"/>
      <c r="AB84" s="12"/>
      <c r="AC84" s="12"/>
      <c r="AD84" s="12"/>
      <c r="AE84" s="12"/>
      <c r="AF84" s="12"/>
      <c r="AG84" s="12"/>
      <c r="AH84" s="12"/>
      <c r="AI84" s="12"/>
      <c r="AJ84" s="12"/>
      <c r="AK84" s="12"/>
      <c r="AL84" s="12"/>
      <c r="AM84" s="12"/>
      <c r="AN84" s="12"/>
      <c r="AO84" s="12"/>
      <c r="AP84" s="12"/>
      <c r="AQ84" s="12"/>
      <c r="AR84" s="12"/>
      <c r="AS84" s="12"/>
      <c r="AT84" s="12"/>
      <c r="AU84" s="12"/>
    </row>
    <row r="85" spans="1:47" x14ac:dyDescent="0.2">
      <c r="A85" s="12"/>
      <c r="B85" s="12"/>
      <c r="C85" s="12"/>
      <c r="D85" s="12"/>
      <c r="E85" s="12"/>
      <c r="F85" s="12"/>
      <c r="G85" s="12"/>
      <c r="H85" s="12"/>
      <c r="I85" s="12"/>
      <c r="J85" s="12"/>
      <c r="K85" s="12"/>
      <c r="L85" s="12"/>
      <c r="M85" s="12"/>
      <c r="N85" s="12"/>
      <c r="O85" s="12"/>
      <c r="P85" s="12"/>
      <c r="Q85" s="12"/>
      <c r="R85" s="12"/>
      <c r="S85" s="12"/>
      <c r="T85" s="12"/>
      <c r="U85" s="12"/>
      <c r="V85" s="12"/>
      <c r="W85" s="12"/>
      <c r="X85" s="12"/>
      <c r="Y85" s="12"/>
      <c r="Z85" s="12"/>
      <c r="AA85" s="12"/>
      <c r="AB85" s="12"/>
      <c r="AC85" s="12"/>
      <c r="AD85" s="12"/>
      <c r="AE85" s="12"/>
      <c r="AF85" s="12"/>
      <c r="AG85" s="12"/>
      <c r="AH85" s="12"/>
      <c r="AI85" s="12"/>
      <c r="AJ85" s="12"/>
      <c r="AK85" s="12"/>
      <c r="AL85" s="12"/>
      <c r="AM85" s="12"/>
      <c r="AN85" s="12"/>
      <c r="AO85" s="12"/>
      <c r="AP85" s="12"/>
      <c r="AQ85" s="12"/>
      <c r="AR85" s="12"/>
      <c r="AS85" s="12"/>
      <c r="AT85" s="12"/>
      <c r="AU85" s="12"/>
    </row>
    <row r="86" spans="1:47" x14ac:dyDescent="0.2">
      <c r="A86" s="12"/>
      <c r="B86" s="12"/>
      <c r="C86" s="12"/>
      <c r="D86" s="12"/>
      <c r="E86" s="12"/>
      <c r="F86" s="12"/>
      <c r="G86" s="12"/>
      <c r="H86" s="12"/>
      <c r="I86" s="12"/>
      <c r="J86" s="12"/>
      <c r="K86" s="12"/>
      <c r="L86" s="12"/>
      <c r="M86" s="12"/>
      <c r="N86" s="12"/>
      <c r="O86" s="12"/>
      <c r="P86" s="12"/>
      <c r="Q86" s="12"/>
      <c r="R86" s="12"/>
      <c r="S86" s="12"/>
      <c r="T86" s="12"/>
      <c r="U86" s="12"/>
      <c r="V86" s="12"/>
      <c r="W86" s="12"/>
      <c r="X86" s="12"/>
      <c r="Y86" s="12"/>
      <c r="Z86" s="12"/>
      <c r="AA86" s="12"/>
      <c r="AB86" s="12"/>
      <c r="AC86" s="12"/>
      <c r="AD86" s="12"/>
      <c r="AE86" s="12"/>
      <c r="AF86" s="12"/>
      <c r="AG86" s="12"/>
      <c r="AH86" s="12"/>
      <c r="AI86" s="12"/>
      <c r="AJ86" s="12"/>
      <c r="AK86" s="12"/>
      <c r="AL86" s="12"/>
      <c r="AM86" s="12"/>
      <c r="AN86" s="12"/>
      <c r="AO86" s="12"/>
      <c r="AP86" s="12"/>
      <c r="AQ86" s="12"/>
      <c r="AR86" s="12"/>
      <c r="AS86" s="12"/>
      <c r="AT86" s="12"/>
      <c r="AU86" s="12"/>
    </row>
    <row r="87" spans="1:47" x14ac:dyDescent="0.2">
      <c r="A87" s="12"/>
      <c r="B87" s="12"/>
      <c r="C87" s="12"/>
      <c r="D87" s="12"/>
      <c r="E87" s="12"/>
      <c r="F87" s="12"/>
      <c r="G87" s="12"/>
      <c r="H87" s="12"/>
      <c r="I87" s="12"/>
      <c r="J87" s="12"/>
      <c r="K87" s="12"/>
      <c r="L87" s="12"/>
      <c r="M87" s="12"/>
      <c r="N87" s="12"/>
      <c r="O87" s="12"/>
      <c r="P87" s="12"/>
      <c r="Q87" s="12"/>
      <c r="R87" s="12"/>
      <c r="S87" s="12"/>
      <c r="T87" s="12"/>
      <c r="U87" s="12"/>
      <c r="V87" s="12"/>
      <c r="W87" s="12"/>
      <c r="X87" s="12"/>
      <c r="Y87" s="12"/>
      <c r="Z87" s="12"/>
      <c r="AA87" s="12"/>
      <c r="AB87" s="12"/>
      <c r="AC87" s="12"/>
      <c r="AD87" s="12"/>
      <c r="AE87" s="12"/>
      <c r="AF87" s="12"/>
      <c r="AG87" s="12"/>
      <c r="AH87" s="12"/>
      <c r="AI87" s="12"/>
      <c r="AJ87" s="12"/>
      <c r="AK87" s="12"/>
      <c r="AL87" s="12"/>
      <c r="AM87" s="12"/>
      <c r="AN87" s="12"/>
      <c r="AO87" s="12"/>
      <c r="AP87" s="12"/>
      <c r="AQ87" s="12"/>
      <c r="AR87" s="12"/>
      <c r="AS87" s="12"/>
      <c r="AT87" s="12"/>
      <c r="AU87" s="12"/>
    </row>
    <row r="88" spans="1:47" x14ac:dyDescent="0.2">
      <c r="A88" s="12"/>
      <c r="B88" s="12"/>
      <c r="C88" s="12"/>
      <c r="D88" s="12"/>
      <c r="E88" s="12"/>
      <c r="F88" s="12"/>
      <c r="G88" s="12"/>
      <c r="H88" s="12"/>
      <c r="I88" s="12"/>
      <c r="J88" s="12"/>
      <c r="K88" s="12"/>
      <c r="L88" s="12"/>
      <c r="M88" s="12"/>
      <c r="N88" s="12"/>
      <c r="O88" s="12"/>
      <c r="P88" s="12"/>
      <c r="Q88" s="12"/>
      <c r="R88" s="12"/>
      <c r="S88" s="12"/>
      <c r="T88" s="12"/>
      <c r="U88" s="12"/>
      <c r="V88" s="12"/>
      <c r="W88" s="12"/>
      <c r="X88" s="12"/>
      <c r="Y88" s="12"/>
      <c r="Z88" s="12"/>
      <c r="AA88" s="12"/>
      <c r="AB88" s="12"/>
      <c r="AC88" s="12"/>
      <c r="AD88" s="12"/>
      <c r="AE88" s="12"/>
      <c r="AF88" s="12"/>
      <c r="AG88" s="12"/>
      <c r="AH88" s="12"/>
      <c r="AI88" s="12"/>
      <c r="AJ88" s="12"/>
      <c r="AK88" s="12"/>
      <c r="AL88" s="12"/>
      <c r="AM88" s="12"/>
      <c r="AN88" s="12"/>
      <c r="AO88" s="12"/>
      <c r="AP88" s="12"/>
      <c r="AQ88" s="12"/>
      <c r="AR88" s="12"/>
      <c r="AS88" s="12"/>
      <c r="AT88" s="12"/>
      <c r="AU88" s="12"/>
    </row>
    <row r="89" spans="1:47" x14ac:dyDescent="0.2">
      <c r="A89" s="12"/>
      <c r="B89" s="12"/>
      <c r="C89" s="12"/>
      <c r="D89" s="12"/>
      <c r="E89" s="12"/>
      <c r="F89" s="12"/>
      <c r="G89" s="12"/>
      <c r="H89" s="12"/>
      <c r="I89" s="12"/>
      <c r="J89" s="12"/>
      <c r="K89" s="12"/>
      <c r="L89" s="12"/>
      <c r="M89" s="12"/>
      <c r="N89" s="12"/>
      <c r="O89" s="12"/>
      <c r="P89" s="12"/>
      <c r="Q89" s="12"/>
      <c r="R89" s="12"/>
      <c r="S89" s="12"/>
      <c r="T89" s="12"/>
      <c r="U89" s="12"/>
      <c r="V89" s="12"/>
      <c r="W89" s="12"/>
      <c r="X89" s="12"/>
      <c r="Y89" s="12"/>
      <c r="Z89" s="12"/>
      <c r="AA89" s="12"/>
      <c r="AB89" s="12"/>
      <c r="AC89" s="12"/>
      <c r="AD89" s="12"/>
      <c r="AE89" s="12"/>
      <c r="AF89" s="12"/>
      <c r="AG89" s="12"/>
      <c r="AH89" s="12"/>
      <c r="AI89" s="12"/>
      <c r="AJ89" s="12"/>
      <c r="AK89" s="12"/>
      <c r="AL89" s="12"/>
      <c r="AM89" s="12"/>
      <c r="AN89" s="12"/>
      <c r="AO89" s="12"/>
      <c r="AP89" s="12"/>
      <c r="AQ89" s="12"/>
      <c r="AR89" s="12"/>
      <c r="AS89" s="12"/>
      <c r="AT89" s="12"/>
      <c r="AU89" s="12"/>
    </row>
    <row r="90" spans="1:47" x14ac:dyDescent="0.2">
      <c r="A90" s="12"/>
      <c r="B90" s="12"/>
      <c r="C90" s="12"/>
      <c r="D90" s="12"/>
      <c r="E90" s="12"/>
      <c r="F90" s="12"/>
      <c r="G90" s="12"/>
      <c r="H90" s="12"/>
      <c r="I90" s="12"/>
      <c r="J90" s="12"/>
      <c r="K90" s="12"/>
      <c r="L90" s="12"/>
      <c r="M90" s="12"/>
      <c r="N90" s="12"/>
      <c r="O90" s="12"/>
      <c r="P90" s="12"/>
      <c r="Q90" s="12"/>
      <c r="R90" s="12"/>
      <c r="S90" s="12"/>
      <c r="T90" s="12"/>
      <c r="U90" s="12"/>
      <c r="V90" s="12"/>
      <c r="W90" s="12"/>
      <c r="X90" s="12"/>
      <c r="Y90" s="12"/>
      <c r="Z90" s="12"/>
      <c r="AA90" s="12"/>
      <c r="AB90" s="12"/>
      <c r="AC90" s="12"/>
      <c r="AD90" s="12"/>
      <c r="AE90" s="12"/>
      <c r="AF90" s="12"/>
      <c r="AG90" s="12"/>
      <c r="AH90" s="12"/>
      <c r="AI90" s="12"/>
      <c r="AJ90" s="12"/>
      <c r="AK90" s="12"/>
      <c r="AL90" s="12"/>
      <c r="AM90" s="12"/>
      <c r="AN90" s="12"/>
      <c r="AO90" s="12"/>
      <c r="AP90" s="12"/>
      <c r="AQ90" s="12"/>
      <c r="AR90" s="12"/>
      <c r="AS90" s="12"/>
      <c r="AT90" s="12"/>
      <c r="AU90" s="12"/>
    </row>
    <row r="91" spans="1:47" x14ac:dyDescent="0.2">
      <c r="A91" s="12"/>
      <c r="B91" s="12"/>
      <c r="C91" s="12"/>
      <c r="D91" s="12"/>
      <c r="E91" s="12"/>
      <c r="F91" s="12"/>
      <c r="G91" s="12"/>
      <c r="H91" s="12"/>
      <c r="I91" s="12"/>
      <c r="J91" s="12"/>
      <c r="K91" s="12"/>
      <c r="L91" s="12"/>
      <c r="M91" s="12"/>
      <c r="N91" s="12"/>
      <c r="O91" s="12"/>
      <c r="P91" s="12"/>
      <c r="Q91" s="12"/>
      <c r="R91" s="12"/>
      <c r="S91" s="12"/>
      <c r="T91" s="12"/>
      <c r="U91" s="12"/>
      <c r="V91" s="12"/>
      <c r="W91" s="12"/>
      <c r="X91" s="12"/>
      <c r="Y91" s="12"/>
      <c r="Z91" s="12"/>
      <c r="AA91" s="12"/>
      <c r="AB91" s="12"/>
      <c r="AC91" s="12"/>
      <c r="AD91" s="12"/>
      <c r="AE91" s="12"/>
      <c r="AF91" s="12"/>
      <c r="AG91" s="12"/>
      <c r="AH91" s="12"/>
      <c r="AI91" s="12"/>
      <c r="AJ91" s="12"/>
      <c r="AK91" s="12"/>
      <c r="AL91" s="12"/>
      <c r="AM91" s="12"/>
      <c r="AN91" s="12"/>
      <c r="AO91" s="12"/>
      <c r="AP91" s="12"/>
      <c r="AQ91" s="12"/>
      <c r="AR91" s="12"/>
      <c r="AS91" s="12"/>
      <c r="AT91" s="12"/>
      <c r="AU91" s="12"/>
    </row>
    <row r="92" spans="1:47" x14ac:dyDescent="0.2">
      <c r="A92" s="12"/>
      <c r="B92" s="12"/>
      <c r="C92" s="12"/>
      <c r="D92" s="12"/>
      <c r="E92" s="12"/>
      <c r="F92" s="12"/>
      <c r="G92" s="12"/>
      <c r="H92" s="12"/>
      <c r="I92" s="12"/>
      <c r="J92" s="12"/>
      <c r="K92" s="12"/>
      <c r="L92" s="12"/>
      <c r="M92" s="12"/>
      <c r="N92" s="12"/>
      <c r="O92" s="12"/>
      <c r="P92" s="12"/>
      <c r="Q92" s="12"/>
      <c r="R92" s="12"/>
      <c r="S92" s="12"/>
      <c r="T92" s="12"/>
      <c r="U92" s="12"/>
      <c r="V92" s="12"/>
      <c r="W92" s="12"/>
      <c r="X92" s="12"/>
      <c r="Y92" s="12"/>
      <c r="Z92" s="12"/>
      <c r="AA92" s="12"/>
      <c r="AB92" s="12"/>
      <c r="AC92" s="12"/>
      <c r="AD92" s="12"/>
      <c r="AE92" s="12"/>
      <c r="AF92" s="12"/>
      <c r="AG92" s="12"/>
      <c r="AH92" s="12"/>
      <c r="AI92" s="12"/>
      <c r="AJ92" s="12"/>
      <c r="AK92" s="12"/>
      <c r="AL92" s="12"/>
      <c r="AM92" s="12"/>
      <c r="AN92" s="12"/>
      <c r="AO92" s="12"/>
      <c r="AP92" s="12"/>
      <c r="AQ92" s="12"/>
      <c r="AR92" s="12"/>
      <c r="AS92" s="12"/>
      <c r="AT92" s="12"/>
      <c r="AU92" s="12"/>
    </row>
    <row r="93" spans="1:47" x14ac:dyDescent="0.2">
      <c r="A93" s="12"/>
      <c r="B93" s="12"/>
      <c r="C93" s="12"/>
      <c r="D93" s="12"/>
      <c r="E93" s="12"/>
      <c r="F93" s="12"/>
      <c r="G93" s="12"/>
      <c r="H93" s="12"/>
      <c r="I93" s="12"/>
      <c r="J93" s="12"/>
      <c r="K93" s="12"/>
      <c r="L93" s="12"/>
      <c r="M93" s="12"/>
      <c r="N93" s="12"/>
      <c r="O93" s="12"/>
      <c r="P93" s="12"/>
      <c r="Q93" s="12"/>
      <c r="R93" s="12"/>
      <c r="S93" s="12"/>
      <c r="T93" s="12"/>
      <c r="U93" s="12"/>
      <c r="V93" s="12"/>
      <c r="W93" s="12"/>
      <c r="X93" s="12"/>
      <c r="Y93" s="12"/>
      <c r="Z93" s="12"/>
      <c r="AA93" s="12"/>
      <c r="AB93" s="12"/>
      <c r="AC93" s="12"/>
      <c r="AD93" s="12"/>
      <c r="AE93" s="12"/>
      <c r="AF93" s="12"/>
      <c r="AG93" s="12"/>
      <c r="AH93" s="12"/>
      <c r="AI93" s="12"/>
      <c r="AJ93" s="12"/>
      <c r="AK93" s="12"/>
      <c r="AL93" s="12"/>
      <c r="AM93" s="12"/>
      <c r="AN93" s="12"/>
      <c r="AO93" s="12"/>
      <c r="AP93" s="12"/>
      <c r="AQ93" s="12"/>
      <c r="AR93" s="12"/>
      <c r="AS93" s="12"/>
      <c r="AT93" s="12"/>
      <c r="AU93" s="12"/>
    </row>
    <row r="94" spans="1:47" x14ac:dyDescent="0.2">
      <c r="A94" s="12"/>
      <c r="B94" s="12"/>
      <c r="C94" s="12"/>
      <c r="D94" s="12"/>
      <c r="E94" s="12"/>
      <c r="F94" s="12"/>
      <c r="G94" s="12"/>
      <c r="H94" s="12"/>
      <c r="I94" s="12"/>
      <c r="J94" s="12"/>
      <c r="K94" s="12"/>
      <c r="L94" s="12"/>
      <c r="M94" s="12"/>
      <c r="N94" s="12"/>
      <c r="O94" s="12"/>
      <c r="P94" s="12"/>
      <c r="Q94" s="12"/>
      <c r="R94" s="12"/>
      <c r="S94" s="12"/>
      <c r="T94" s="12"/>
      <c r="U94" s="12"/>
      <c r="V94" s="12"/>
      <c r="W94" s="12"/>
      <c r="X94" s="12"/>
      <c r="Y94" s="12"/>
      <c r="Z94" s="12"/>
      <c r="AA94" s="12"/>
      <c r="AB94" s="12"/>
      <c r="AC94" s="12"/>
      <c r="AD94" s="12"/>
      <c r="AE94" s="12"/>
      <c r="AF94" s="12"/>
      <c r="AG94" s="12"/>
      <c r="AH94" s="12"/>
      <c r="AI94" s="12"/>
      <c r="AJ94" s="12"/>
      <c r="AK94" s="12"/>
      <c r="AL94" s="12"/>
      <c r="AM94" s="12"/>
      <c r="AN94" s="12"/>
      <c r="AO94" s="12"/>
      <c r="AP94" s="12"/>
      <c r="AQ94" s="12"/>
      <c r="AR94" s="12"/>
      <c r="AS94" s="12"/>
      <c r="AT94" s="12"/>
      <c r="AU94" s="12"/>
    </row>
    <row r="95" spans="1:47" x14ac:dyDescent="0.2">
      <c r="A95" s="12"/>
      <c r="B95" s="12"/>
      <c r="C95" s="12"/>
      <c r="D95" s="12"/>
      <c r="E95" s="12"/>
      <c r="F95" s="12"/>
      <c r="G95" s="12"/>
      <c r="H95" s="12"/>
      <c r="I95" s="12"/>
      <c r="J95" s="12"/>
      <c r="K95" s="12"/>
      <c r="L95" s="12"/>
      <c r="M95" s="12"/>
      <c r="N95" s="12"/>
      <c r="O95" s="12"/>
      <c r="P95" s="12"/>
      <c r="Q95" s="12"/>
      <c r="R95" s="12"/>
      <c r="S95" s="12"/>
      <c r="T95" s="12"/>
      <c r="U95" s="12"/>
      <c r="V95" s="12"/>
      <c r="W95" s="12"/>
      <c r="X95" s="12"/>
      <c r="Y95" s="12"/>
      <c r="Z95" s="12"/>
      <c r="AA95" s="12"/>
      <c r="AB95" s="12"/>
      <c r="AC95" s="12"/>
      <c r="AD95" s="12"/>
      <c r="AE95" s="12"/>
      <c r="AF95" s="12"/>
      <c r="AG95" s="12"/>
      <c r="AH95" s="12"/>
      <c r="AI95" s="12"/>
      <c r="AJ95" s="12"/>
      <c r="AK95" s="12"/>
      <c r="AL95" s="12"/>
      <c r="AM95" s="12"/>
      <c r="AN95" s="12"/>
      <c r="AO95" s="12"/>
      <c r="AP95" s="12"/>
      <c r="AQ95" s="12"/>
      <c r="AR95" s="12"/>
      <c r="AS95" s="12"/>
      <c r="AT95" s="12"/>
      <c r="AU95" s="12"/>
    </row>
    <row r="96" spans="1:47" x14ac:dyDescent="0.2">
      <c r="A96" s="12"/>
      <c r="B96" s="12"/>
      <c r="C96" s="12"/>
      <c r="D96" s="12"/>
      <c r="E96" s="12"/>
      <c r="F96" s="12"/>
      <c r="G96" s="12"/>
      <c r="H96" s="12"/>
      <c r="I96" s="12"/>
      <c r="J96" s="12"/>
      <c r="K96" s="12"/>
      <c r="L96" s="12"/>
      <c r="M96" s="12"/>
      <c r="N96" s="12"/>
      <c r="O96" s="12"/>
      <c r="P96" s="12"/>
      <c r="Q96" s="12"/>
      <c r="R96" s="12"/>
      <c r="S96" s="12"/>
      <c r="T96" s="12"/>
      <c r="U96" s="12"/>
      <c r="V96" s="12"/>
      <c r="W96" s="12"/>
      <c r="X96" s="12"/>
      <c r="Y96" s="12"/>
      <c r="Z96" s="12"/>
      <c r="AA96" s="12"/>
      <c r="AB96" s="12"/>
      <c r="AC96" s="12"/>
      <c r="AD96" s="12"/>
      <c r="AE96" s="12"/>
      <c r="AF96" s="12"/>
      <c r="AG96" s="12"/>
      <c r="AH96" s="12"/>
      <c r="AI96" s="12"/>
      <c r="AJ96" s="12"/>
      <c r="AK96" s="12"/>
      <c r="AL96" s="12"/>
      <c r="AM96" s="12"/>
      <c r="AN96" s="12"/>
      <c r="AO96" s="12"/>
      <c r="AP96" s="12"/>
      <c r="AQ96" s="12"/>
      <c r="AR96" s="12"/>
      <c r="AS96" s="12"/>
      <c r="AT96" s="12"/>
      <c r="AU96" s="12"/>
    </row>
    <row r="97" spans="1:47" x14ac:dyDescent="0.2">
      <c r="A97" s="12"/>
      <c r="B97" s="12"/>
      <c r="C97" s="12"/>
      <c r="D97" s="12"/>
      <c r="E97" s="12"/>
      <c r="F97" s="12"/>
      <c r="G97" s="12"/>
      <c r="H97" s="12"/>
      <c r="I97" s="12"/>
      <c r="J97" s="12"/>
      <c r="K97" s="12"/>
      <c r="L97" s="12"/>
      <c r="M97" s="12"/>
      <c r="N97" s="12"/>
      <c r="O97" s="12"/>
      <c r="P97" s="12"/>
      <c r="Q97" s="12"/>
      <c r="R97" s="12"/>
      <c r="S97" s="12"/>
      <c r="T97" s="12"/>
      <c r="U97" s="12"/>
      <c r="V97" s="12"/>
      <c r="W97" s="12"/>
      <c r="X97" s="12"/>
      <c r="Y97" s="12"/>
      <c r="Z97" s="12"/>
      <c r="AA97" s="12"/>
      <c r="AB97" s="12"/>
      <c r="AC97" s="12"/>
      <c r="AD97" s="12"/>
      <c r="AE97" s="12"/>
      <c r="AF97" s="12"/>
      <c r="AG97" s="12"/>
      <c r="AH97" s="12"/>
      <c r="AI97" s="12"/>
      <c r="AJ97" s="12"/>
      <c r="AK97" s="12"/>
      <c r="AL97" s="12"/>
      <c r="AM97" s="12"/>
      <c r="AN97" s="12"/>
      <c r="AO97" s="12"/>
      <c r="AP97" s="12"/>
      <c r="AQ97" s="12"/>
      <c r="AR97" s="12"/>
      <c r="AS97" s="12"/>
      <c r="AT97" s="12"/>
      <c r="AU97" s="12"/>
    </row>
    <row r="98" spans="1:47" x14ac:dyDescent="0.2">
      <c r="A98" s="12"/>
      <c r="B98" s="12"/>
      <c r="C98" s="12"/>
      <c r="D98" s="12"/>
      <c r="E98" s="12"/>
      <c r="F98" s="12"/>
      <c r="G98" s="12"/>
      <c r="H98" s="12"/>
      <c r="I98" s="12"/>
      <c r="J98" s="12"/>
      <c r="K98" s="12"/>
      <c r="L98" s="12"/>
      <c r="M98" s="12"/>
      <c r="N98" s="12"/>
      <c r="O98" s="12"/>
      <c r="P98" s="12"/>
      <c r="Q98" s="12"/>
      <c r="R98" s="12"/>
      <c r="S98" s="12"/>
      <c r="T98" s="12"/>
      <c r="U98" s="12"/>
      <c r="V98" s="12"/>
      <c r="W98" s="12"/>
      <c r="X98" s="12"/>
      <c r="Y98" s="12"/>
      <c r="Z98" s="12"/>
      <c r="AA98" s="12"/>
      <c r="AB98" s="12"/>
      <c r="AC98" s="12"/>
      <c r="AD98" s="12"/>
      <c r="AE98" s="12"/>
      <c r="AF98" s="12"/>
      <c r="AG98" s="12"/>
      <c r="AH98" s="12"/>
      <c r="AI98" s="12"/>
      <c r="AJ98" s="12"/>
      <c r="AK98" s="12"/>
      <c r="AL98" s="12"/>
      <c r="AM98" s="12"/>
      <c r="AN98" s="12"/>
      <c r="AO98" s="12"/>
      <c r="AP98" s="12"/>
      <c r="AQ98" s="12"/>
      <c r="AR98" s="12"/>
      <c r="AS98" s="12"/>
      <c r="AT98" s="12"/>
      <c r="AU98" s="12"/>
    </row>
    <row r="99" spans="1:47" x14ac:dyDescent="0.2">
      <c r="A99" s="12"/>
      <c r="B99" s="12"/>
      <c r="C99" s="12"/>
      <c r="D99" s="12"/>
      <c r="E99" s="12"/>
      <c r="F99" s="12"/>
      <c r="G99" s="12"/>
      <c r="H99" s="12"/>
      <c r="I99" s="12"/>
      <c r="J99" s="12"/>
      <c r="K99" s="12"/>
      <c r="L99" s="12"/>
      <c r="M99" s="12"/>
      <c r="N99" s="12"/>
      <c r="O99" s="12"/>
      <c r="P99" s="12"/>
      <c r="Q99" s="12"/>
      <c r="R99" s="12"/>
      <c r="S99" s="12"/>
      <c r="T99" s="12"/>
      <c r="U99" s="12"/>
      <c r="V99" s="12"/>
      <c r="W99" s="12"/>
      <c r="X99" s="12"/>
      <c r="Y99" s="12"/>
      <c r="Z99" s="12"/>
      <c r="AA99" s="12"/>
      <c r="AB99" s="12"/>
      <c r="AC99" s="12"/>
      <c r="AD99" s="12"/>
      <c r="AE99" s="12"/>
      <c r="AF99" s="12"/>
      <c r="AG99" s="12"/>
      <c r="AH99" s="12"/>
      <c r="AI99" s="12"/>
      <c r="AJ99" s="12"/>
      <c r="AK99" s="12"/>
      <c r="AL99" s="12"/>
      <c r="AM99" s="12"/>
      <c r="AN99" s="12"/>
      <c r="AO99" s="12"/>
      <c r="AP99" s="12"/>
      <c r="AQ99" s="12"/>
      <c r="AR99" s="12"/>
      <c r="AS99" s="12"/>
      <c r="AT99" s="12"/>
      <c r="AU99" s="12"/>
    </row>
    <row r="100" spans="1:47" x14ac:dyDescent="0.2">
      <c r="A100" s="12"/>
      <c r="B100" s="12"/>
      <c r="C100" s="12"/>
      <c r="D100" s="12"/>
      <c r="E100" s="12"/>
      <c r="F100" s="12"/>
      <c r="G100" s="12"/>
      <c r="H100" s="12"/>
      <c r="I100" s="12"/>
      <c r="J100" s="12"/>
      <c r="K100" s="12"/>
      <c r="L100" s="12"/>
      <c r="M100" s="12"/>
      <c r="N100" s="12"/>
      <c r="O100" s="12"/>
      <c r="P100" s="12"/>
      <c r="Q100" s="12"/>
      <c r="R100" s="12"/>
      <c r="S100" s="12"/>
      <c r="T100" s="12"/>
      <c r="U100" s="12"/>
      <c r="V100" s="12"/>
      <c r="W100" s="12"/>
      <c r="X100" s="12"/>
      <c r="Y100" s="12"/>
      <c r="Z100" s="12"/>
      <c r="AA100" s="12"/>
      <c r="AB100" s="12"/>
      <c r="AC100" s="12"/>
      <c r="AD100" s="12"/>
      <c r="AE100" s="12"/>
      <c r="AF100" s="12"/>
      <c r="AG100" s="12"/>
      <c r="AH100" s="12"/>
      <c r="AI100" s="12"/>
      <c r="AJ100" s="12"/>
      <c r="AK100" s="12"/>
      <c r="AL100" s="12"/>
      <c r="AM100" s="12"/>
      <c r="AN100" s="12"/>
      <c r="AO100" s="12"/>
      <c r="AP100" s="12"/>
      <c r="AQ100" s="12"/>
      <c r="AR100" s="12"/>
      <c r="AS100" s="12"/>
      <c r="AT100" s="12"/>
      <c r="AU100" s="12"/>
    </row>
    <row r="101" spans="1:47" x14ac:dyDescent="0.2">
      <c r="A101" s="12"/>
      <c r="B101" s="12"/>
      <c r="C101" s="12"/>
      <c r="D101" s="12"/>
      <c r="E101" s="12"/>
      <c r="F101" s="12"/>
      <c r="G101" s="12"/>
      <c r="H101" s="12"/>
      <c r="I101" s="12"/>
      <c r="J101" s="12"/>
      <c r="K101" s="12"/>
      <c r="L101" s="12"/>
      <c r="M101" s="12"/>
      <c r="N101" s="12"/>
      <c r="O101" s="12"/>
      <c r="P101" s="12"/>
      <c r="Q101" s="12"/>
      <c r="R101" s="12"/>
      <c r="S101" s="12"/>
      <c r="T101" s="12"/>
      <c r="U101" s="12"/>
      <c r="V101" s="12"/>
      <c r="W101" s="12"/>
      <c r="X101" s="12"/>
      <c r="Y101" s="12"/>
      <c r="Z101" s="12"/>
      <c r="AA101" s="12"/>
      <c r="AB101" s="12"/>
      <c r="AC101" s="12"/>
      <c r="AD101" s="12"/>
      <c r="AE101" s="12"/>
      <c r="AF101" s="12"/>
      <c r="AG101" s="12"/>
      <c r="AH101" s="12"/>
      <c r="AI101" s="12"/>
      <c r="AJ101" s="12"/>
      <c r="AK101" s="12"/>
      <c r="AL101" s="12"/>
      <c r="AM101" s="12"/>
      <c r="AN101" s="12"/>
      <c r="AO101" s="12"/>
      <c r="AP101" s="12"/>
      <c r="AQ101" s="12"/>
      <c r="AR101" s="12"/>
      <c r="AS101" s="12"/>
      <c r="AT101" s="12"/>
      <c r="AU101" s="12"/>
    </row>
    <row r="102" spans="1:47" x14ac:dyDescent="0.2">
      <c r="A102" s="12"/>
      <c r="B102" s="12"/>
      <c r="C102" s="12"/>
      <c r="D102" s="12"/>
      <c r="E102" s="12"/>
      <c r="F102" s="12"/>
      <c r="G102" s="12"/>
      <c r="H102" s="12"/>
      <c r="I102" s="12"/>
      <c r="J102" s="12"/>
      <c r="K102" s="12"/>
      <c r="L102" s="12"/>
      <c r="M102" s="12"/>
      <c r="N102" s="12"/>
      <c r="O102" s="12"/>
      <c r="P102" s="12"/>
      <c r="Q102" s="12"/>
      <c r="R102" s="12"/>
      <c r="S102" s="12"/>
      <c r="T102" s="12"/>
      <c r="U102" s="12"/>
      <c r="V102" s="12"/>
      <c r="W102" s="12"/>
      <c r="X102" s="12"/>
      <c r="Y102" s="12"/>
      <c r="Z102" s="12"/>
      <c r="AA102" s="12"/>
      <c r="AB102" s="12"/>
      <c r="AC102" s="12"/>
      <c r="AD102" s="12"/>
      <c r="AE102" s="12"/>
      <c r="AF102" s="12"/>
      <c r="AG102" s="12"/>
      <c r="AH102" s="12"/>
      <c r="AI102" s="12"/>
      <c r="AJ102" s="12"/>
      <c r="AK102" s="12"/>
      <c r="AL102" s="12"/>
      <c r="AM102" s="12"/>
      <c r="AN102" s="12"/>
      <c r="AO102" s="12"/>
      <c r="AP102" s="12"/>
      <c r="AQ102" s="12"/>
      <c r="AR102" s="12"/>
      <c r="AS102" s="12"/>
      <c r="AT102" s="12"/>
      <c r="AU102" s="12"/>
    </row>
    <row r="103" spans="1:47" x14ac:dyDescent="0.2">
      <c r="A103" s="12"/>
      <c r="B103" s="12"/>
      <c r="C103" s="12"/>
      <c r="D103" s="12"/>
      <c r="E103" s="12"/>
      <c r="F103" s="12"/>
      <c r="G103" s="12"/>
      <c r="H103" s="12"/>
      <c r="I103" s="12"/>
      <c r="J103" s="12"/>
      <c r="K103" s="12"/>
      <c r="L103" s="12"/>
      <c r="M103" s="12"/>
      <c r="N103" s="12"/>
      <c r="O103" s="12"/>
      <c r="P103" s="12"/>
      <c r="Q103" s="12"/>
      <c r="R103" s="12"/>
      <c r="S103" s="12"/>
      <c r="T103" s="12"/>
      <c r="U103" s="12"/>
      <c r="V103" s="12"/>
      <c r="W103" s="12"/>
      <c r="X103" s="12"/>
      <c r="Y103" s="12"/>
      <c r="Z103" s="12"/>
      <c r="AA103" s="12"/>
      <c r="AB103" s="12"/>
      <c r="AC103" s="12"/>
      <c r="AD103" s="12"/>
      <c r="AE103" s="12"/>
      <c r="AF103" s="12"/>
      <c r="AG103" s="12"/>
      <c r="AH103" s="12"/>
      <c r="AI103" s="12"/>
      <c r="AJ103" s="12"/>
      <c r="AK103" s="12"/>
      <c r="AL103" s="12"/>
      <c r="AM103" s="12"/>
      <c r="AN103" s="12"/>
      <c r="AO103" s="12"/>
      <c r="AP103" s="12"/>
      <c r="AQ103" s="12"/>
      <c r="AR103" s="12"/>
      <c r="AS103" s="12"/>
      <c r="AT103" s="12"/>
      <c r="AU103" s="12"/>
    </row>
    <row r="104" spans="1:47" x14ac:dyDescent="0.2">
      <c r="A104" s="12"/>
      <c r="B104" s="12"/>
      <c r="C104" s="12"/>
      <c r="D104" s="12"/>
      <c r="E104" s="12"/>
      <c r="F104" s="12"/>
      <c r="G104" s="12"/>
      <c r="H104" s="12"/>
      <c r="I104" s="12"/>
      <c r="J104" s="12"/>
      <c r="K104" s="12"/>
      <c r="L104" s="12"/>
      <c r="M104" s="12"/>
      <c r="N104" s="12"/>
      <c r="O104" s="12"/>
      <c r="P104" s="12"/>
      <c r="Q104" s="12"/>
      <c r="R104" s="12"/>
      <c r="S104" s="12"/>
      <c r="T104" s="12"/>
      <c r="U104" s="12"/>
      <c r="V104" s="12"/>
      <c r="W104" s="12"/>
      <c r="X104" s="12"/>
      <c r="Y104" s="12"/>
      <c r="Z104" s="12"/>
      <c r="AA104" s="12"/>
      <c r="AB104" s="12"/>
      <c r="AC104" s="12"/>
      <c r="AD104" s="12"/>
      <c r="AE104" s="12"/>
      <c r="AF104" s="12"/>
      <c r="AG104" s="12"/>
      <c r="AH104" s="12"/>
      <c r="AI104" s="12"/>
      <c r="AJ104" s="12"/>
      <c r="AK104" s="12"/>
      <c r="AL104" s="12"/>
      <c r="AM104" s="12"/>
      <c r="AN104" s="12"/>
      <c r="AO104" s="12"/>
      <c r="AP104" s="12"/>
      <c r="AQ104" s="12"/>
      <c r="AR104" s="12"/>
      <c r="AS104" s="12"/>
      <c r="AT104" s="12"/>
      <c r="AU104" s="12"/>
    </row>
    <row r="105" spans="1:47" x14ac:dyDescent="0.2">
      <c r="A105" s="12"/>
      <c r="B105" s="12"/>
      <c r="C105" s="12"/>
      <c r="D105" s="12"/>
      <c r="E105" s="12"/>
      <c r="F105" s="12"/>
      <c r="G105" s="12"/>
      <c r="H105" s="12"/>
      <c r="I105" s="12"/>
      <c r="J105" s="12"/>
      <c r="K105" s="12"/>
      <c r="S105" s="12"/>
      <c r="T105" s="12"/>
      <c r="U105" s="12"/>
      <c r="V105" s="12"/>
      <c r="W105" s="12"/>
      <c r="X105" s="12"/>
      <c r="Y105" s="12"/>
      <c r="Z105" s="12"/>
      <c r="AA105" s="12"/>
      <c r="AB105" s="12"/>
      <c r="AC105" s="12"/>
      <c r="AD105" s="12"/>
      <c r="AE105" s="12"/>
      <c r="AF105" s="12"/>
      <c r="AG105" s="12"/>
      <c r="AH105" s="12"/>
      <c r="AI105" s="12"/>
      <c r="AJ105" s="12"/>
      <c r="AK105" s="12"/>
      <c r="AL105" s="12"/>
      <c r="AM105" s="12"/>
      <c r="AN105" s="12"/>
      <c r="AO105" s="12"/>
      <c r="AP105" s="12"/>
      <c r="AQ105" s="12"/>
      <c r="AR105" s="12"/>
      <c r="AS105" s="12"/>
      <c r="AT105" s="12"/>
      <c r="AU105" s="12"/>
    </row>
    <row r="106" spans="1:47" x14ac:dyDescent="0.2">
      <c r="A106" s="12"/>
      <c r="B106" s="12"/>
      <c r="C106" s="12"/>
      <c r="D106" s="12"/>
      <c r="E106" s="12"/>
      <c r="F106" s="12"/>
      <c r="G106" s="12"/>
      <c r="H106" s="12"/>
      <c r="I106" s="12"/>
      <c r="J106" s="12"/>
      <c r="K106" s="12"/>
      <c r="S106" s="12"/>
      <c r="T106" s="12"/>
      <c r="U106" s="12"/>
      <c r="V106" s="12"/>
      <c r="W106" s="12"/>
      <c r="X106" s="12"/>
      <c r="Y106" s="12"/>
      <c r="Z106" s="12"/>
      <c r="AA106" s="12"/>
      <c r="AB106" s="12"/>
      <c r="AC106" s="12"/>
      <c r="AD106" s="12"/>
      <c r="AE106" s="12"/>
      <c r="AF106" s="12"/>
      <c r="AG106" s="12"/>
      <c r="AH106" s="12"/>
      <c r="AI106" s="12"/>
      <c r="AJ106" s="12"/>
      <c r="AK106" s="12"/>
      <c r="AL106" s="12"/>
      <c r="AM106" s="12"/>
      <c r="AN106" s="12"/>
      <c r="AO106" s="12"/>
      <c r="AP106" s="12"/>
      <c r="AQ106" s="12"/>
      <c r="AR106" s="12"/>
      <c r="AS106" s="12"/>
      <c r="AT106" s="12"/>
      <c r="AU106" s="12"/>
    </row>
    <row r="107" spans="1:47" x14ac:dyDescent="0.2">
      <c r="A107" s="12"/>
      <c r="B107" s="12"/>
      <c r="C107" s="12"/>
      <c r="D107" s="12"/>
      <c r="E107" s="12"/>
      <c r="F107" s="12"/>
      <c r="G107" s="12"/>
      <c r="H107" s="12"/>
      <c r="I107" s="12"/>
      <c r="J107" s="12"/>
      <c r="K107" s="12"/>
      <c r="S107" s="12"/>
      <c r="T107" s="12"/>
      <c r="U107" s="12"/>
      <c r="V107" s="12"/>
      <c r="W107" s="12"/>
      <c r="X107" s="12"/>
      <c r="Y107" s="12"/>
      <c r="Z107" s="12"/>
      <c r="AA107" s="12"/>
      <c r="AB107" s="12"/>
      <c r="AC107" s="12"/>
      <c r="AD107" s="12"/>
      <c r="AE107" s="12"/>
      <c r="AF107" s="12"/>
      <c r="AG107" s="12"/>
      <c r="AH107" s="12"/>
      <c r="AI107" s="12"/>
      <c r="AJ107" s="12"/>
      <c r="AK107" s="12"/>
      <c r="AL107" s="12"/>
      <c r="AM107" s="12"/>
      <c r="AN107" s="12"/>
      <c r="AO107" s="12"/>
      <c r="AP107" s="12"/>
      <c r="AQ107" s="12"/>
      <c r="AR107" s="12"/>
      <c r="AS107" s="12"/>
      <c r="AT107" s="12"/>
      <c r="AU107" s="12"/>
    </row>
    <row r="108" spans="1:47" x14ac:dyDescent="0.2">
      <c r="A108" s="12"/>
      <c r="B108" s="12"/>
      <c r="C108" s="12"/>
      <c r="D108" s="12"/>
      <c r="E108" s="12"/>
      <c r="F108" s="12"/>
      <c r="G108" s="12"/>
      <c r="H108" s="12"/>
      <c r="I108" s="12"/>
      <c r="J108" s="12"/>
      <c r="K108" s="12"/>
      <c r="S108" s="12"/>
      <c r="T108" s="12"/>
      <c r="U108" s="12"/>
      <c r="V108" s="12"/>
      <c r="W108" s="12"/>
      <c r="X108" s="12"/>
      <c r="Y108" s="12"/>
      <c r="Z108" s="12"/>
      <c r="AA108" s="12"/>
      <c r="AB108" s="12"/>
      <c r="AC108" s="12"/>
      <c r="AD108" s="12"/>
      <c r="AE108" s="12"/>
      <c r="AF108" s="12"/>
      <c r="AG108" s="12"/>
      <c r="AH108" s="12"/>
      <c r="AI108" s="12"/>
      <c r="AJ108" s="12"/>
      <c r="AK108" s="12"/>
      <c r="AL108" s="12"/>
      <c r="AM108" s="12"/>
      <c r="AN108" s="12"/>
      <c r="AO108" s="12"/>
      <c r="AP108" s="12"/>
      <c r="AQ108" s="12"/>
      <c r="AR108" s="12"/>
      <c r="AS108" s="12"/>
      <c r="AT108" s="12"/>
      <c r="AU108" s="12"/>
    </row>
    <row r="109" spans="1:47" x14ac:dyDescent="0.2">
      <c r="A109" s="12"/>
      <c r="B109" s="12"/>
      <c r="C109" s="12"/>
      <c r="D109" s="12"/>
      <c r="E109" s="12"/>
      <c r="F109" s="12"/>
      <c r="G109" s="12"/>
      <c r="H109" s="12"/>
      <c r="I109" s="12"/>
      <c r="J109" s="12"/>
      <c r="K109" s="12"/>
      <c r="S109" s="12"/>
      <c r="T109" s="12"/>
      <c r="U109" s="12"/>
      <c r="V109" s="12"/>
      <c r="W109" s="12"/>
      <c r="X109" s="12"/>
      <c r="Y109" s="12"/>
      <c r="Z109" s="12"/>
      <c r="AA109" s="12"/>
      <c r="AB109" s="12"/>
      <c r="AC109" s="12"/>
      <c r="AD109" s="12"/>
      <c r="AE109" s="12"/>
      <c r="AF109" s="12"/>
      <c r="AG109" s="12"/>
      <c r="AH109" s="12"/>
      <c r="AI109" s="12"/>
      <c r="AJ109" s="12"/>
      <c r="AK109" s="12"/>
      <c r="AL109" s="12"/>
      <c r="AM109" s="12"/>
      <c r="AN109" s="12"/>
      <c r="AO109" s="12"/>
      <c r="AP109" s="12"/>
      <c r="AQ109" s="12"/>
      <c r="AR109" s="12"/>
      <c r="AS109" s="12"/>
      <c r="AT109" s="12"/>
      <c r="AU109" s="12"/>
    </row>
    <row r="110" spans="1:47" x14ac:dyDescent="0.2">
      <c r="A110" s="12"/>
      <c r="B110" s="12"/>
      <c r="C110" s="12"/>
      <c r="D110" s="12"/>
      <c r="E110" s="12"/>
      <c r="F110" s="12"/>
      <c r="G110" s="12"/>
      <c r="H110" s="12"/>
      <c r="I110" s="12"/>
      <c r="J110" s="12"/>
      <c r="K110" s="12"/>
      <c r="S110" s="12"/>
      <c r="T110" s="12"/>
      <c r="U110" s="12"/>
      <c r="V110" s="12"/>
      <c r="W110" s="12"/>
      <c r="X110" s="12"/>
      <c r="Y110" s="12"/>
      <c r="Z110" s="12"/>
      <c r="AA110" s="12"/>
      <c r="AB110" s="12"/>
      <c r="AC110" s="12"/>
      <c r="AD110" s="12"/>
      <c r="AE110" s="12"/>
      <c r="AF110" s="12"/>
      <c r="AG110" s="12"/>
      <c r="AH110" s="12"/>
      <c r="AI110" s="12"/>
      <c r="AJ110" s="12"/>
      <c r="AK110" s="12"/>
      <c r="AL110" s="12"/>
      <c r="AM110" s="12"/>
      <c r="AN110" s="12"/>
      <c r="AO110" s="12"/>
      <c r="AP110" s="12"/>
      <c r="AQ110" s="12"/>
      <c r="AR110" s="12"/>
      <c r="AS110" s="12"/>
      <c r="AT110" s="12"/>
      <c r="AU110" s="12"/>
    </row>
    <row r="111" spans="1:47" x14ac:dyDescent="0.2">
      <c r="A111" s="12"/>
      <c r="B111" s="12"/>
      <c r="C111" s="12"/>
      <c r="D111" s="12"/>
      <c r="E111" s="12"/>
      <c r="F111" s="12"/>
      <c r="G111" s="12"/>
      <c r="H111" s="12"/>
      <c r="I111" s="12"/>
      <c r="J111" s="12"/>
      <c r="K111" s="12"/>
      <c r="S111" s="12"/>
      <c r="T111" s="12"/>
      <c r="U111" s="12"/>
      <c r="V111" s="12"/>
      <c r="W111" s="12"/>
      <c r="X111" s="12"/>
      <c r="Y111" s="12"/>
      <c r="Z111" s="12"/>
      <c r="AA111" s="12"/>
      <c r="AB111" s="12"/>
      <c r="AC111" s="12"/>
      <c r="AD111" s="12"/>
      <c r="AE111" s="12"/>
      <c r="AF111" s="12"/>
      <c r="AG111" s="12"/>
      <c r="AH111" s="12"/>
      <c r="AI111" s="12"/>
      <c r="AJ111" s="12"/>
      <c r="AK111" s="12"/>
      <c r="AL111" s="12"/>
      <c r="AM111" s="12"/>
      <c r="AN111" s="12"/>
      <c r="AO111" s="12"/>
      <c r="AP111" s="12"/>
      <c r="AQ111" s="12"/>
      <c r="AR111" s="12"/>
      <c r="AS111" s="12"/>
      <c r="AT111" s="12"/>
      <c r="AU111" s="12"/>
    </row>
    <row r="112" spans="1:47" x14ac:dyDescent="0.2">
      <c r="A112" s="12"/>
      <c r="B112" s="12"/>
      <c r="C112" s="12"/>
      <c r="D112" s="12"/>
      <c r="E112" s="12"/>
      <c r="F112" s="12"/>
      <c r="G112" s="12"/>
      <c r="H112" s="12"/>
      <c r="I112" s="12"/>
      <c r="J112" s="12"/>
      <c r="K112" s="12"/>
      <c r="S112" s="12"/>
      <c r="T112" s="12"/>
      <c r="U112" s="12"/>
      <c r="V112" s="12"/>
      <c r="W112" s="12"/>
      <c r="X112" s="12"/>
      <c r="Y112" s="12"/>
      <c r="Z112" s="12"/>
      <c r="AA112" s="12"/>
      <c r="AB112" s="12"/>
      <c r="AC112" s="12"/>
      <c r="AD112" s="12"/>
      <c r="AE112" s="12"/>
      <c r="AF112" s="12"/>
      <c r="AG112" s="12"/>
      <c r="AH112" s="12"/>
      <c r="AI112" s="12"/>
      <c r="AJ112" s="12"/>
      <c r="AK112" s="12"/>
      <c r="AL112" s="12"/>
      <c r="AM112" s="12"/>
      <c r="AN112" s="12"/>
      <c r="AO112" s="12"/>
      <c r="AP112" s="12"/>
      <c r="AQ112" s="12"/>
      <c r="AR112" s="12"/>
      <c r="AS112" s="12"/>
      <c r="AT112" s="12"/>
      <c r="AU112" s="12"/>
    </row>
    <row r="113" spans="1:47" x14ac:dyDescent="0.2">
      <c r="A113" s="12"/>
      <c r="B113" s="12"/>
      <c r="C113" s="12"/>
      <c r="D113" s="12"/>
      <c r="E113" s="12"/>
      <c r="F113" s="12"/>
      <c r="G113" s="12"/>
      <c r="H113" s="12"/>
      <c r="I113" s="12"/>
      <c r="J113" s="12"/>
      <c r="K113" s="12"/>
      <c r="S113" s="12"/>
      <c r="T113" s="12"/>
      <c r="U113" s="12"/>
      <c r="V113" s="12"/>
      <c r="W113" s="12"/>
      <c r="X113" s="12"/>
      <c r="Y113" s="12"/>
      <c r="Z113" s="12"/>
      <c r="AA113" s="12"/>
      <c r="AB113" s="12"/>
      <c r="AC113" s="12"/>
      <c r="AD113" s="12"/>
      <c r="AE113" s="12"/>
      <c r="AF113" s="12"/>
      <c r="AG113" s="12"/>
      <c r="AH113" s="12"/>
      <c r="AI113" s="12"/>
      <c r="AJ113" s="12"/>
      <c r="AK113" s="12"/>
      <c r="AL113" s="12"/>
      <c r="AM113" s="12"/>
      <c r="AN113" s="12"/>
      <c r="AO113" s="12"/>
      <c r="AP113" s="12"/>
      <c r="AQ113" s="12"/>
      <c r="AR113" s="12"/>
      <c r="AS113" s="12"/>
      <c r="AT113" s="12"/>
      <c r="AU113" s="12"/>
    </row>
    <row r="114" spans="1:47" x14ac:dyDescent="0.2">
      <c r="A114" s="12"/>
      <c r="B114" s="12"/>
      <c r="C114" s="12"/>
      <c r="D114" s="12"/>
      <c r="E114" s="12"/>
      <c r="F114" s="12"/>
      <c r="G114" s="12"/>
      <c r="H114" s="12"/>
      <c r="I114" s="12"/>
      <c r="J114" s="12"/>
      <c r="K114" s="12"/>
    </row>
    <row r="115" spans="1:47" x14ac:dyDescent="0.2">
      <c r="A115" s="12"/>
      <c r="B115" s="12"/>
      <c r="C115" s="12"/>
      <c r="D115" s="12"/>
      <c r="E115" s="12"/>
      <c r="F115" s="12"/>
      <c r="G115" s="12"/>
      <c r="H115" s="12"/>
      <c r="I115" s="12"/>
      <c r="J115" s="12"/>
      <c r="K115" s="12"/>
    </row>
    <row r="116" spans="1:47" x14ac:dyDescent="0.2">
      <c r="A116" s="12"/>
      <c r="B116" s="12"/>
      <c r="C116" s="12"/>
      <c r="D116" s="12"/>
      <c r="E116" s="12"/>
      <c r="F116" s="12"/>
      <c r="G116" s="12"/>
      <c r="H116" s="12"/>
      <c r="I116" s="12"/>
      <c r="J116" s="12"/>
      <c r="K116" s="12"/>
    </row>
    <row r="117" spans="1:47" x14ac:dyDescent="0.2">
      <c r="A117" s="12"/>
      <c r="B117" s="12"/>
      <c r="C117" s="12"/>
      <c r="D117" s="12"/>
      <c r="E117" s="12"/>
      <c r="F117" s="12"/>
      <c r="G117" s="12"/>
      <c r="H117" s="12"/>
      <c r="I117" s="12"/>
      <c r="J117" s="12"/>
      <c r="K117" s="12"/>
    </row>
    <row r="118" spans="1:47" x14ac:dyDescent="0.2">
      <c r="A118" s="12"/>
      <c r="B118" s="12"/>
      <c r="C118" s="12"/>
      <c r="D118" s="12"/>
      <c r="E118" s="12"/>
      <c r="F118" s="12"/>
      <c r="G118" s="12"/>
      <c r="H118" s="12"/>
      <c r="I118" s="12"/>
      <c r="J118" s="12"/>
      <c r="K118" s="12"/>
    </row>
    <row r="119" spans="1:47" x14ac:dyDescent="0.2">
      <c r="A119" s="12"/>
      <c r="B119" s="12"/>
      <c r="C119" s="12"/>
      <c r="D119" s="12"/>
      <c r="E119" s="12"/>
      <c r="F119" s="12"/>
      <c r="G119" s="12"/>
      <c r="H119" s="12"/>
      <c r="I119" s="12"/>
      <c r="J119" s="12"/>
      <c r="K119" s="12"/>
    </row>
    <row r="120" spans="1:47" x14ac:dyDescent="0.2">
      <c r="A120" s="12"/>
      <c r="B120" s="12"/>
      <c r="C120" s="12"/>
      <c r="D120" s="12"/>
      <c r="E120" s="12"/>
      <c r="F120" s="12"/>
      <c r="G120" s="12"/>
      <c r="H120" s="12"/>
      <c r="I120" s="12"/>
      <c r="J120" s="12"/>
      <c r="K120" s="12"/>
    </row>
    <row r="121" spans="1:47" x14ac:dyDescent="0.2">
      <c r="A121" s="12"/>
      <c r="B121" s="12"/>
      <c r="C121" s="12"/>
      <c r="D121" s="12"/>
      <c r="E121" s="12"/>
      <c r="F121" s="12"/>
      <c r="G121" s="12"/>
      <c r="H121" s="12"/>
      <c r="I121" s="12"/>
      <c r="J121" s="12"/>
      <c r="K121" s="12"/>
    </row>
    <row r="122" spans="1:47" x14ac:dyDescent="0.2">
      <c r="A122" s="12"/>
      <c r="B122" s="12"/>
      <c r="C122" s="12"/>
      <c r="D122" s="12"/>
      <c r="E122" s="12"/>
      <c r="F122" s="12"/>
      <c r="G122" s="12"/>
      <c r="H122" s="12"/>
      <c r="I122" s="12"/>
      <c r="J122" s="12"/>
      <c r="K122" s="12"/>
    </row>
    <row r="123" spans="1:47" x14ac:dyDescent="0.2">
      <c r="A123" s="12"/>
      <c r="B123" s="12"/>
      <c r="C123" s="12"/>
      <c r="D123" s="12"/>
      <c r="E123" s="12"/>
      <c r="F123" s="12"/>
      <c r="G123" s="12"/>
      <c r="H123" s="12"/>
      <c r="I123" s="12"/>
      <c r="J123" s="12"/>
      <c r="K123" s="12"/>
    </row>
    <row r="124" spans="1:47" x14ac:dyDescent="0.2">
      <c r="A124" s="12"/>
      <c r="B124" s="12"/>
      <c r="C124" s="12"/>
      <c r="D124" s="12"/>
      <c r="E124" s="12"/>
      <c r="F124" s="12"/>
      <c r="G124" s="12"/>
      <c r="H124" s="12"/>
      <c r="I124" s="12"/>
      <c r="J124" s="12"/>
      <c r="K124" s="12"/>
    </row>
    <row r="125" spans="1:47" x14ac:dyDescent="0.2">
      <c r="A125" s="12"/>
      <c r="B125" s="12"/>
      <c r="C125" s="12"/>
      <c r="D125" s="12"/>
      <c r="E125" s="12"/>
      <c r="F125" s="12"/>
      <c r="G125" s="12"/>
      <c r="H125" s="12"/>
      <c r="I125" s="12"/>
      <c r="J125" s="12"/>
      <c r="K125" s="12"/>
    </row>
    <row r="126" spans="1:47" x14ac:dyDescent="0.2">
      <c r="A126" s="12"/>
      <c r="B126" s="12"/>
      <c r="C126" s="12"/>
      <c r="D126" s="12"/>
      <c r="E126" s="12"/>
      <c r="F126" s="12"/>
      <c r="G126" s="12"/>
      <c r="H126" s="12"/>
      <c r="I126" s="12"/>
      <c r="J126" s="12"/>
      <c r="K126" s="12"/>
    </row>
    <row r="127" spans="1:47" x14ac:dyDescent="0.2">
      <c r="A127" s="12"/>
      <c r="B127" s="12"/>
      <c r="C127" s="12"/>
      <c r="D127" s="12"/>
      <c r="E127" s="12"/>
      <c r="F127" s="12"/>
      <c r="G127" s="12"/>
      <c r="H127" s="12"/>
      <c r="I127" s="12"/>
      <c r="J127" s="12"/>
      <c r="K127" s="12"/>
    </row>
    <row r="128" spans="1:47" x14ac:dyDescent="0.2">
      <c r="A128" s="12"/>
      <c r="B128" s="12"/>
      <c r="C128" s="12"/>
      <c r="D128" s="12"/>
      <c r="E128" s="12"/>
      <c r="F128" s="12"/>
      <c r="G128" s="12"/>
      <c r="H128" s="12"/>
      <c r="I128" s="12"/>
      <c r="J128" s="12"/>
      <c r="K128" s="12"/>
    </row>
    <row r="129" spans="1:11" x14ac:dyDescent="0.2">
      <c r="A129" s="12"/>
      <c r="B129" s="12"/>
      <c r="C129" s="12"/>
      <c r="D129" s="12"/>
      <c r="E129" s="12"/>
      <c r="F129" s="12"/>
      <c r="G129" s="12"/>
      <c r="H129" s="12"/>
      <c r="I129" s="12"/>
      <c r="J129" s="12"/>
      <c r="K129" s="12"/>
    </row>
    <row r="130" spans="1:11" x14ac:dyDescent="0.2">
      <c r="A130" s="12"/>
      <c r="B130" s="12"/>
      <c r="C130" s="12"/>
      <c r="D130" s="12"/>
      <c r="E130" s="12"/>
      <c r="F130" s="12"/>
      <c r="G130" s="12"/>
      <c r="H130" s="12"/>
      <c r="I130" s="12"/>
      <c r="J130" s="12"/>
      <c r="K130" s="12"/>
    </row>
    <row r="131" spans="1:11" x14ac:dyDescent="0.2">
      <c r="A131" s="12"/>
      <c r="B131" s="12"/>
      <c r="C131" s="12"/>
      <c r="D131" s="12"/>
      <c r="E131" s="12"/>
      <c r="F131" s="12"/>
      <c r="G131" s="12"/>
      <c r="H131" s="12"/>
      <c r="I131" s="12"/>
      <c r="J131" s="12"/>
      <c r="K131" s="12"/>
    </row>
    <row r="132" spans="1:11" x14ac:dyDescent="0.2">
      <c r="A132" s="12"/>
      <c r="B132" s="12"/>
      <c r="C132" s="12"/>
      <c r="D132" s="12"/>
      <c r="E132" s="12"/>
      <c r="F132" s="12"/>
      <c r="G132" s="12"/>
      <c r="H132" s="12"/>
      <c r="I132" s="12"/>
      <c r="J132" s="12"/>
      <c r="K132" s="12"/>
    </row>
    <row r="133" spans="1:11" x14ac:dyDescent="0.2">
      <c r="A133" s="12"/>
      <c r="B133" s="12"/>
      <c r="C133" s="12"/>
      <c r="D133" s="12"/>
      <c r="E133" s="12"/>
      <c r="F133" s="12"/>
      <c r="G133" s="12"/>
      <c r="H133" s="12"/>
      <c r="I133" s="12"/>
      <c r="J133" s="12"/>
      <c r="K133" s="12"/>
    </row>
    <row r="134" spans="1:11" x14ac:dyDescent="0.2">
      <c r="A134" s="12"/>
      <c r="B134" s="12"/>
      <c r="C134" s="12"/>
      <c r="D134" s="12"/>
      <c r="E134" s="12"/>
      <c r="F134" s="12"/>
      <c r="G134" s="12"/>
      <c r="H134" s="12"/>
      <c r="I134" s="12"/>
      <c r="J134" s="12"/>
      <c r="K134" s="12"/>
    </row>
    <row r="135" spans="1:11" x14ac:dyDescent="0.2">
      <c r="A135" s="12"/>
      <c r="B135" s="12"/>
      <c r="C135" s="12"/>
      <c r="D135" s="12"/>
      <c r="E135" s="12"/>
      <c r="F135" s="12"/>
      <c r="G135" s="12"/>
      <c r="H135" s="12"/>
      <c r="I135" s="12"/>
      <c r="J135" s="12"/>
      <c r="K135" s="12"/>
    </row>
    <row r="136" spans="1:11" x14ac:dyDescent="0.2">
      <c r="A136" s="12"/>
      <c r="B136" s="12"/>
      <c r="C136" s="12"/>
      <c r="D136" s="12"/>
      <c r="E136" s="12"/>
      <c r="F136" s="12"/>
      <c r="G136" s="12"/>
      <c r="H136" s="12"/>
      <c r="I136" s="12"/>
      <c r="J136" s="12"/>
      <c r="K136" s="12"/>
    </row>
  </sheetData>
  <mergeCells count="6">
    <mergeCell ref="N40:Q42"/>
    <mergeCell ref="A15:K136"/>
    <mergeCell ref="H1:BA14"/>
    <mergeCell ref="S15:AU113"/>
    <mergeCell ref="F11:G14"/>
    <mergeCell ref="L50:R104"/>
  </mergeCells>
  <pageMargins left="0.7" right="0.7" top="0.75" bottom="0.75" header="0.3" footer="0.3"/>
  <drawing r:id="rId1"/>
  <tableParts count="2">
    <tablePart r:id="rId2"/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Datos</vt:lpstr>
      <vt:lpstr>App</vt:lpstr>
      <vt:lpstr>Nutrientes</vt:lpstr>
      <vt:lpstr>Dieta</vt:lpstr>
      <vt:lpstr>Gráficas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David Bazaldúa Méndez</dc:creator>
  <cp:lastModifiedBy>David Bazaldúa Méndez</cp:lastModifiedBy>
  <cp:lastPrinted>2024-06-11T17:55:38Z</cp:lastPrinted>
  <dcterms:created xsi:type="dcterms:W3CDTF">2024-06-11T03:46:26Z</dcterms:created>
  <dcterms:modified xsi:type="dcterms:W3CDTF">2024-06-14T20:37:35Z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2aa70607-67ed-46d2-9500-864936075b21</vt:lpwstr>
  </property>
</Properties>
</file>